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портивные мероприятия\2019\ПР юноши Киров\"/>
    </mc:Choice>
  </mc:AlternateContent>
  <xr:revisionPtr revIDLastSave="0" documentId="13_ncr:1_{3BEDB53D-0A67-4458-9B3E-017492FE8E0F}" xr6:coauthVersionLast="40" xr6:coauthVersionMax="40" xr10:uidLastSave="{00000000-0000-0000-0000-000000000000}"/>
  <bookViews>
    <workbookView minimized="1" xWindow="240" yWindow="390" windowWidth="20115" windowHeight="7125" tabRatio="724" firstSheet="16" activeTab="22" xr2:uid="{00000000-000D-0000-FFFF-FFFF00000000}"/>
  </bookViews>
  <sheets>
    <sheet name="р48" sheetId="1" r:id="rId1"/>
    <sheet name="р53" sheetId="8" r:id="rId2"/>
    <sheet name="р58" sheetId="9" r:id="rId3"/>
    <sheet name="р+58" sheetId="10" r:id="rId4"/>
    <sheet name="дцж48-53" sheetId="11" r:id="rId5"/>
    <sheet name="дцж58+58" sheetId="12" r:id="rId6"/>
    <sheet name="дц48" sheetId="2" r:id="rId7"/>
    <sheet name="дц53" sheetId="13" r:id="rId8"/>
    <sheet name="дц58" sheetId="14" r:id="rId9"/>
    <sheet name="дц63" sheetId="15" r:id="rId10"/>
    <sheet name="дц68" sheetId="16" r:id="rId11"/>
    <sheet name="дц73" sheetId="17" r:id="rId12"/>
    <sheet name="дц+73" sheetId="18" r:id="rId13"/>
    <sheet name="дв48" sheetId="3" r:id="rId14"/>
    <sheet name="дв53" sheetId="19" r:id="rId15"/>
    <sheet name="дв58" sheetId="20" r:id="rId16"/>
    <sheet name="дв63" sheetId="21" r:id="rId17"/>
    <sheet name="дв68" sheetId="22" r:id="rId18"/>
    <sheet name="дв73" sheetId="23" r:id="rId19"/>
    <sheet name="дв+73" sheetId="24" r:id="rId20"/>
    <sheet name="эстафета ДЦмл." sheetId="5" r:id="rId21"/>
    <sheet name="эстафета ДВмл." sheetId="25" r:id="rId22"/>
    <sheet name="команда м" sheetId="4" r:id="rId23"/>
    <sheet name="Судьи" sheetId="26" r:id="rId24"/>
    <sheet name="База мл" sheetId="7" state="hidden" r:id="rId25"/>
  </sheets>
  <externalReferences>
    <externalReference r:id="rId26"/>
  </externalReferences>
  <definedNames>
    <definedName name="_1Excel_BuiltIn_Print_Area_2" localSheetId="22">#REF!</definedName>
    <definedName name="_3Excel_BuiltIn_Print_Area_2" localSheetId="24">'[1]дц 63'!#REF!</definedName>
    <definedName name="_3Excel_BuiltIn_Print_Area_2" localSheetId="19">'[1]дц 63'!#REF!</definedName>
    <definedName name="_3Excel_BuiltIn_Print_Area_2" localSheetId="14">'[1]дц 63'!#REF!</definedName>
    <definedName name="_3Excel_BuiltIn_Print_Area_2" localSheetId="15">'[1]дц 63'!#REF!</definedName>
    <definedName name="_3Excel_BuiltIn_Print_Area_2" localSheetId="16">'[1]дц 63'!#REF!</definedName>
    <definedName name="_3Excel_BuiltIn_Print_Area_2" localSheetId="17">'[1]дц 63'!#REF!</definedName>
    <definedName name="_3Excel_BuiltIn_Print_Area_2" localSheetId="18">'[1]дц 63'!#REF!</definedName>
    <definedName name="_3Excel_BuiltIn_Print_Area_2" localSheetId="12">'[1]дц 63'!#REF!</definedName>
    <definedName name="_3Excel_BuiltIn_Print_Area_2" localSheetId="7">'[1]дц 63'!#REF!</definedName>
    <definedName name="_3Excel_BuiltIn_Print_Area_2" localSheetId="8">'[1]дц 63'!#REF!</definedName>
    <definedName name="_3Excel_BuiltIn_Print_Area_2" localSheetId="9">'[1]дц 63'!#REF!</definedName>
    <definedName name="_3Excel_BuiltIn_Print_Area_2" localSheetId="10">'[1]дц 63'!#REF!</definedName>
    <definedName name="_3Excel_BuiltIn_Print_Area_2" localSheetId="11">'[1]дц 63'!#REF!</definedName>
    <definedName name="_3Excel_BuiltIn_Print_Area_2" localSheetId="4">'[1]дц 63'!#REF!</definedName>
    <definedName name="_3Excel_BuiltIn_Print_Area_2" localSheetId="5">'[1]дц 63'!#REF!</definedName>
    <definedName name="_3Excel_BuiltIn_Print_Area_2" localSheetId="3">'[1]дц 63'!#REF!</definedName>
    <definedName name="_3Excel_BuiltIn_Print_Area_2" localSheetId="1">'[1]дц 63'!#REF!</definedName>
    <definedName name="_3Excel_BuiltIn_Print_Area_2" localSheetId="2">'[1]дц 63'!#REF!</definedName>
    <definedName name="_3Excel_BuiltIn_Print_Area_2" localSheetId="21">'[1]дц 63'!#REF!</definedName>
    <definedName name="_3Excel_BuiltIn_Print_Area_2">'[1]дц 63'!#REF!</definedName>
    <definedName name="_4Excel_BuiltIn_Print_Area_3" localSheetId="22">#REF!</definedName>
    <definedName name="_6Excel_BuiltIn_Print_Area_3" localSheetId="24">'[1]дц св.73'!#REF!</definedName>
    <definedName name="_6Excel_BuiltIn_Print_Area_3" localSheetId="19">'[1]дц св.73'!#REF!</definedName>
    <definedName name="_6Excel_BuiltIn_Print_Area_3" localSheetId="14">'[1]дц св.73'!#REF!</definedName>
    <definedName name="_6Excel_BuiltIn_Print_Area_3" localSheetId="15">'[1]дц св.73'!#REF!</definedName>
    <definedName name="_6Excel_BuiltIn_Print_Area_3" localSheetId="16">'[1]дц св.73'!#REF!</definedName>
    <definedName name="_6Excel_BuiltIn_Print_Area_3" localSheetId="17">'[1]дц св.73'!#REF!</definedName>
    <definedName name="_6Excel_BuiltIn_Print_Area_3" localSheetId="18">'[1]дц св.73'!#REF!</definedName>
    <definedName name="_6Excel_BuiltIn_Print_Area_3" localSheetId="12">'[1]дц св.73'!#REF!</definedName>
    <definedName name="_6Excel_BuiltIn_Print_Area_3" localSheetId="7">'[1]дц св.73'!#REF!</definedName>
    <definedName name="_6Excel_BuiltIn_Print_Area_3" localSheetId="8">'[1]дц св.73'!#REF!</definedName>
    <definedName name="_6Excel_BuiltIn_Print_Area_3" localSheetId="9">'[1]дц св.73'!#REF!</definedName>
    <definedName name="_6Excel_BuiltIn_Print_Area_3" localSheetId="10">'[1]дц св.73'!#REF!</definedName>
    <definedName name="_6Excel_BuiltIn_Print_Area_3" localSheetId="11">'[1]дц св.73'!#REF!</definedName>
    <definedName name="_6Excel_BuiltIn_Print_Area_3" localSheetId="4">'[1]дц св.73'!#REF!</definedName>
    <definedName name="_6Excel_BuiltIn_Print_Area_3" localSheetId="5">'[1]дц св.73'!#REF!</definedName>
    <definedName name="_6Excel_BuiltIn_Print_Area_3" localSheetId="3">'[1]дц св.73'!#REF!</definedName>
    <definedName name="_6Excel_BuiltIn_Print_Area_3" localSheetId="1">'[1]дц св.73'!#REF!</definedName>
    <definedName name="_6Excel_BuiltIn_Print_Area_3" localSheetId="2">'[1]дц св.73'!#REF!</definedName>
    <definedName name="_6Excel_BuiltIn_Print_Area_3" localSheetId="21">'[1]дц св.73'!#REF!</definedName>
    <definedName name="_6Excel_BuiltIn_Print_Area_3">'[1]дц св.73'!#REF!</definedName>
    <definedName name="_xlnm._FilterDatabase" localSheetId="24" hidden="1">'База мл'!$A$2:$M$245</definedName>
    <definedName name="_xlnm._FilterDatabase" localSheetId="22" hidden="1">'команда м'!$A$9:$BA$47</definedName>
    <definedName name="_xlnm.Print_Area" localSheetId="24">'База мл'!$A$1:$M$19</definedName>
    <definedName name="_xlnm.Print_Area" localSheetId="19">'дв+73'!$A$1:$R$35</definedName>
    <definedName name="_xlnm.Print_Area" localSheetId="14">дв53!$A$1:$R$40</definedName>
    <definedName name="_xlnm.Print_Area" localSheetId="15">дв58!$A$1:$R$32</definedName>
    <definedName name="_xlnm.Print_Area" localSheetId="17">дв68!$A$1:$T$36</definedName>
    <definedName name="_xlnm.Print_Area" localSheetId="18">дв73!$A$1:$R$34</definedName>
    <definedName name="_xlnm.Print_Area" localSheetId="11">дц73!$A$1:$M$26</definedName>
    <definedName name="_xlnm.Print_Area" localSheetId="4">'дцж48-53'!$A$1:$N$37</definedName>
    <definedName name="_xlnm.Print_Area" localSheetId="22">'команда м'!$A$1:$BD$101</definedName>
    <definedName name="_xlnm.Print_Area" localSheetId="3">'р+58'!$A$1:$M$41</definedName>
    <definedName name="_xlnm.Print_Area" localSheetId="0">р48!$A$1:$L$31</definedName>
    <definedName name="_xlnm.Print_Area" localSheetId="1">р53!$A$1:$L$41</definedName>
    <definedName name="_xlnm.Print_Area" localSheetId="2">р58!$A$1:$M$33</definedName>
    <definedName name="_xlnm.Print_Area" localSheetId="21">'эстафета ДВмл.'!$A$1:$H$38</definedName>
    <definedName name="_xlnm.Print_Area" localSheetId="20">'эстафета ДЦмл.'!$A$1:$I$40</definedName>
  </definedNames>
  <calcPr calcId="191029"/>
</workbook>
</file>

<file path=xl/calcChain.xml><?xml version="1.0" encoding="utf-8"?>
<calcChain xmlns="http://schemas.openxmlformats.org/spreadsheetml/2006/main">
  <c r="A12" i="26" l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BA27" i="4" l="1"/>
  <c r="BA41" i="4"/>
  <c r="BA11" i="4" l="1"/>
  <c r="H22" i="5" l="1"/>
  <c r="H23" i="5" s="1"/>
  <c r="H24" i="5" s="1"/>
  <c r="H25" i="5" s="1"/>
  <c r="H14" i="5"/>
  <c r="H15" i="5" s="1"/>
  <c r="H16" i="5" s="1"/>
  <c r="H17" i="5" s="1"/>
  <c r="G13" i="25"/>
  <c r="G14" i="25" s="1"/>
  <c r="G15" i="25" s="1"/>
  <c r="G16" i="25" s="1"/>
  <c r="G17" i="25" s="1"/>
  <c r="G28" i="25"/>
  <c r="G29" i="25" s="1"/>
  <c r="G30" i="25" s="1"/>
  <c r="G31" i="25" s="1"/>
  <c r="G32" i="25" s="1"/>
  <c r="BA46" i="4" l="1"/>
  <c r="G20" i="25"/>
  <c r="G21" i="25" s="1"/>
  <c r="G22" i="25" s="1"/>
  <c r="G23" i="25" s="1"/>
  <c r="G24" i="25" s="1"/>
  <c r="H34" i="5"/>
  <c r="E32" i="25"/>
  <c r="E17" i="25"/>
  <c r="L34" i="21" l="1"/>
  <c r="N34" i="21" s="1"/>
  <c r="L33" i="21"/>
  <c r="N33" i="21" s="1"/>
  <c r="L32" i="21"/>
  <c r="N32" i="21" s="1"/>
  <c r="L31" i="21"/>
  <c r="N31" i="21" s="1"/>
  <c r="L30" i="21"/>
  <c r="N30" i="21" s="1"/>
  <c r="L29" i="21"/>
  <c r="N29" i="21" s="1"/>
  <c r="L28" i="21"/>
  <c r="N28" i="21" s="1"/>
  <c r="L27" i="21"/>
  <c r="N27" i="21" s="1"/>
  <c r="L26" i="21"/>
  <c r="N26" i="21" s="1"/>
  <c r="L22" i="21"/>
  <c r="N22" i="21" s="1"/>
  <c r="L20" i="21"/>
  <c r="N20" i="21" s="1"/>
  <c r="L18" i="21"/>
  <c r="N18" i="21" s="1"/>
  <c r="L22" i="22"/>
  <c r="N22" i="22" s="1"/>
  <c r="L20" i="22"/>
  <c r="N20" i="22" s="1"/>
  <c r="L28" i="22"/>
  <c r="N28" i="22" s="1"/>
  <c r="L28" i="24" l="1"/>
  <c r="N28" i="24" s="1"/>
  <c r="L24" i="24"/>
  <c r="N24" i="24" s="1"/>
  <c r="L27" i="24"/>
  <c r="N27" i="24" s="1"/>
  <c r="L26" i="24"/>
  <c r="N26" i="24" s="1"/>
  <c r="L21" i="24"/>
  <c r="N21" i="24" s="1"/>
  <c r="L23" i="24"/>
  <c r="N23" i="24" s="1"/>
  <c r="L22" i="24"/>
  <c r="N22" i="24" s="1"/>
  <c r="L25" i="24"/>
  <c r="N25" i="24" s="1"/>
  <c r="L20" i="24"/>
  <c r="N20" i="24" s="1"/>
  <c r="L19" i="24"/>
  <c r="N19" i="24" s="1"/>
  <c r="L18" i="24"/>
  <c r="N18" i="24" s="1"/>
  <c r="L17" i="24"/>
  <c r="N17" i="24" s="1"/>
  <c r="L20" i="23"/>
  <c r="N20" i="23" s="1"/>
  <c r="L29" i="23"/>
  <c r="N29" i="23" s="1"/>
  <c r="L28" i="23"/>
  <c r="N28" i="23" s="1"/>
  <c r="L27" i="23"/>
  <c r="N27" i="23" s="1"/>
  <c r="L24" i="23"/>
  <c r="N24" i="23" s="1"/>
  <c r="L26" i="23"/>
  <c r="N26" i="23" s="1"/>
  <c r="L25" i="23"/>
  <c r="N25" i="23" s="1"/>
  <c r="L22" i="23"/>
  <c r="N22" i="23" s="1"/>
  <c r="L21" i="23"/>
  <c r="N21" i="23" s="1"/>
  <c r="L23" i="23"/>
  <c r="N23" i="23" s="1"/>
  <c r="L19" i="23"/>
  <c r="N19" i="23" s="1"/>
  <c r="L18" i="23"/>
  <c r="N18" i="23" s="1"/>
  <c r="L17" i="23"/>
  <c r="N17" i="23" s="1"/>
  <c r="L27" i="22"/>
  <c r="N27" i="22" s="1"/>
  <c r="L26" i="22"/>
  <c r="N26" i="22" s="1"/>
  <c r="L29" i="22"/>
  <c r="N29" i="22" s="1"/>
  <c r="L19" i="22"/>
  <c r="N19" i="22" s="1"/>
  <c r="L24" i="22"/>
  <c r="N24" i="22" s="1"/>
  <c r="L30" i="22"/>
  <c r="N30" i="22" s="1"/>
  <c r="L25" i="22"/>
  <c r="N25" i="22" s="1"/>
  <c r="L31" i="22"/>
  <c r="N31" i="22" s="1"/>
  <c r="L21" i="22"/>
  <c r="N21" i="22" s="1"/>
  <c r="L23" i="22"/>
  <c r="N23" i="22" s="1"/>
  <c r="L18" i="22"/>
  <c r="N18" i="22" s="1"/>
  <c r="L17" i="22"/>
  <c r="N17" i="22" s="1"/>
  <c r="L24" i="21"/>
  <c r="N24" i="21" s="1"/>
  <c r="L21" i="21"/>
  <c r="N21" i="21" s="1"/>
  <c r="L23" i="21"/>
  <c r="N23" i="21" s="1"/>
  <c r="L25" i="21"/>
  <c r="N25" i="21" s="1"/>
  <c r="L17" i="21"/>
  <c r="N17" i="21" s="1"/>
  <c r="L19" i="21"/>
  <c r="N19" i="21" s="1"/>
  <c r="L22" i="20"/>
  <c r="N22" i="20" s="1"/>
  <c r="L24" i="20"/>
  <c r="N24" i="20" s="1"/>
  <c r="L25" i="20"/>
  <c r="N25" i="20" s="1"/>
  <c r="L26" i="20"/>
  <c r="N26" i="20" s="1"/>
  <c r="L23" i="20"/>
  <c r="N23" i="20" s="1"/>
  <c r="L20" i="20"/>
  <c r="N20" i="20" s="1"/>
  <c r="L21" i="20"/>
  <c r="N21" i="20" s="1"/>
  <c r="L18" i="20"/>
  <c r="N18" i="20" s="1"/>
  <c r="L19" i="20"/>
  <c r="N19" i="20" s="1"/>
  <c r="L17" i="20"/>
  <c r="N17" i="20" s="1"/>
  <c r="L28" i="19"/>
  <c r="N28" i="19" s="1"/>
  <c r="L32" i="19"/>
  <c r="N32" i="19" s="1"/>
  <c r="L22" i="19"/>
  <c r="N22" i="19" s="1"/>
  <c r="L17" i="19"/>
  <c r="N17" i="19" s="1"/>
  <c r="L34" i="19"/>
  <c r="N34" i="19" s="1"/>
  <c r="L29" i="19"/>
  <c r="N29" i="19" s="1"/>
  <c r="L33" i="19"/>
  <c r="N33" i="19" s="1"/>
  <c r="L25" i="19"/>
  <c r="N25" i="19" s="1"/>
  <c r="L31" i="19"/>
  <c r="N31" i="19" s="1"/>
  <c r="L18" i="19"/>
  <c r="N18" i="19" s="1"/>
  <c r="L30" i="19"/>
  <c r="N30" i="19" s="1"/>
  <c r="L24" i="19"/>
  <c r="N24" i="19" s="1"/>
  <c r="L23" i="19"/>
  <c r="N23" i="19" s="1"/>
  <c r="L20" i="19"/>
  <c r="N20" i="19" s="1"/>
  <c r="L21" i="19"/>
  <c r="N21" i="19" s="1"/>
  <c r="L27" i="19"/>
  <c r="N27" i="19" s="1"/>
  <c r="L26" i="19"/>
  <c r="N26" i="19" s="1"/>
  <c r="L19" i="19"/>
  <c r="N19" i="19" s="1"/>
  <c r="L28" i="3"/>
  <c r="N28" i="3" s="1"/>
  <c r="L31" i="3"/>
  <c r="N31" i="3" s="1"/>
  <c r="L29" i="3"/>
  <c r="N29" i="3" s="1"/>
  <c r="L30" i="3"/>
  <c r="N30" i="3" s="1"/>
  <c r="L27" i="3"/>
  <c r="N27" i="3" s="1"/>
  <c r="L25" i="3"/>
  <c r="N25" i="3" s="1"/>
  <c r="L19" i="3"/>
  <c r="N19" i="3" s="1"/>
  <c r="L24" i="3"/>
  <c r="N24" i="3" s="1"/>
  <c r="L20" i="3"/>
  <c r="N20" i="3" s="1"/>
  <c r="L26" i="3"/>
  <c r="N26" i="3" s="1"/>
  <c r="L23" i="3"/>
  <c r="N23" i="3" s="1"/>
  <c r="L18" i="3"/>
  <c r="N18" i="3" s="1"/>
  <c r="L21" i="3"/>
  <c r="N21" i="3" s="1"/>
  <c r="L17" i="3"/>
  <c r="N17" i="3" s="1"/>
  <c r="L22" i="3"/>
  <c r="N22" i="3" s="1"/>
  <c r="H26" i="5" l="1"/>
  <c r="H18" i="5"/>
  <c r="F34" i="5"/>
  <c r="F26" i="5"/>
  <c r="A18" i="15" l="1"/>
  <c r="A19" i="15" s="1"/>
  <c r="A20" i="15" s="1"/>
  <c r="A21" i="15" s="1"/>
  <c r="A22" i="15" s="1"/>
  <c r="A18" i="14"/>
  <c r="A19" i="14" s="1"/>
  <c r="A20" i="14" s="1"/>
  <c r="A21" i="14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18" i="24" l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18" i="23"/>
  <c r="A19" i="23" s="1"/>
  <c r="A20" i="23" s="1"/>
  <c r="A21" i="23" s="1"/>
  <c r="A22" i="23" s="1"/>
  <c r="A23" i="23" s="1"/>
  <c r="A24" i="23" s="1"/>
  <c r="A25" i="23" s="1"/>
  <c r="A26" i="23" s="1"/>
  <c r="A27" i="23" s="1"/>
  <c r="A18" i="22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18" i="2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18" i="20"/>
  <c r="A19" i="20" s="1"/>
  <c r="A20" i="20" s="1"/>
  <c r="A21" i="20" s="1"/>
  <c r="A22" i="20" s="1"/>
  <c r="A23" i="20" s="1"/>
  <c r="A24" i="20" s="1"/>
  <c r="A25" i="20" s="1"/>
  <c r="A26" i="20" s="1"/>
  <c r="A18" i="19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18" i="13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BA42" i="4" l="1"/>
  <c r="BA18" i="4"/>
  <c r="BA36" i="4"/>
  <c r="BA24" i="4"/>
  <c r="BA47" i="4"/>
  <c r="BA20" i="4"/>
  <c r="BA29" i="4"/>
  <c r="BA40" i="4"/>
  <c r="BA34" i="4"/>
  <c r="BA26" i="4"/>
  <c r="BA33" i="4"/>
  <c r="BA43" i="4"/>
  <c r="BA38" i="4"/>
  <c r="BA15" i="4"/>
  <c r="BA13" i="4"/>
  <c r="BA25" i="4"/>
  <c r="BA21" i="4"/>
  <c r="BA23" i="4"/>
  <c r="BA31" i="4"/>
  <c r="BA17" i="4"/>
  <c r="BA35" i="4"/>
  <c r="BA30" i="4"/>
  <c r="BA39" i="4"/>
  <c r="BA44" i="4"/>
  <c r="BA28" i="4"/>
  <c r="BA45" i="4"/>
  <c r="BA37" i="4"/>
  <c r="BA32" i="4"/>
  <c r="BA16" i="4"/>
  <c r="BA22" i="4"/>
  <c r="BA19" i="4"/>
  <c r="BA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E24" i="25"/>
  <c r="A35" i="12"/>
  <c r="A36" i="12" s="1"/>
  <c r="A37" i="12" s="1"/>
  <c r="A38" i="12" s="1"/>
  <c r="A39" i="12" s="1"/>
  <c r="A40" i="12" s="1"/>
  <c r="A41" i="12" s="1"/>
  <c r="A42" i="12" s="1"/>
  <c r="A18" i="18"/>
  <c r="A19" i="18" s="1"/>
  <c r="A20" i="18" s="1"/>
  <c r="A21" i="18" s="1"/>
  <c r="A22" i="18" s="1"/>
  <c r="A23" i="18" s="1"/>
  <c r="A24" i="18" s="1"/>
  <c r="A18" i="17"/>
  <c r="A19" i="17" s="1"/>
  <c r="A20" i="17" s="1"/>
  <c r="A21" i="17" s="1"/>
  <c r="A22" i="17" s="1"/>
  <c r="A18" i="16"/>
  <c r="A19" i="16" s="1"/>
  <c r="A20" i="16" s="1"/>
  <c r="A21" i="16" s="1"/>
  <c r="A22" i="16" s="1"/>
  <c r="A28" i="11"/>
  <c r="A29" i="11" s="1"/>
  <c r="A30" i="11" s="1"/>
  <c r="A31" i="11" s="1"/>
  <c r="A32" i="11" s="1"/>
  <c r="A33" i="11" s="1"/>
  <c r="A18" i="12"/>
  <c r="A19" i="12" s="1"/>
  <c r="A20" i="12" s="1"/>
  <c r="A37" i="4" l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18" i="9"/>
  <c r="A19" i="9" s="1"/>
  <c r="A20" i="9" s="1"/>
  <c r="A21" i="9" s="1"/>
  <c r="A22" i="9" s="1"/>
  <c r="A23" i="9" s="1"/>
  <c r="A24" i="9" s="1"/>
  <c r="A25" i="9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F18" i="5" l="1"/>
  <c r="A18" i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<sst xmlns="http://schemas.openxmlformats.org/spreadsheetml/2006/main" count="3464" uniqueCount="609">
  <si>
    <t>Министерство спорта Российской Федерации</t>
  </si>
  <si>
    <t>Всероссийская Федерация гиревого спорта</t>
  </si>
  <si>
    <t>ПРОТОКОЛ</t>
  </si>
  <si>
    <t>Вес гирь 12 кг.</t>
  </si>
  <si>
    <t>Рекорд России</t>
  </si>
  <si>
    <t>Регламент времени-10 мин.</t>
  </si>
  <si>
    <t xml:space="preserve">Рывок </t>
  </si>
  <si>
    <t xml:space="preserve">Количество  регионов    </t>
  </si>
  <si>
    <t>Количество участников</t>
  </si>
  <si>
    <t>Место</t>
  </si>
  <si>
    <t>ФИО</t>
  </si>
  <si>
    <t>Дата рождения</t>
  </si>
  <si>
    <t>Звание</t>
  </si>
  <si>
    <t>Команда</t>
  </si>
  <si>
    <t>Соб. вес</t>
  </si>
  <si>
    <t>Рывок</t>
  </si>
  <si>
    <t>Ком. очки</t>
  </si>
  <si>
    <t>ФИО тренера(тренеров)</t>
  </si>
  <si>
    <t>Кировская область</t>
  </si>
  <si>
    <t xml:space="preserve">Карпова Анна </t>
  </si>
  <si>
    <t>Тюменская область</t>
  </si>
  <si>
    <t>Даричев Е.Н.</t>
  </si>
  <si>
    <t>Новосибирская область</t>
  </si>
  <si>
    <t>Белгородская область</t>
  </si>
  <si>
    <t>Челябинская область</t>
  </si>
  <si>
    <t>1 юн</t>
  </si>
  <si>
    <t>Оренбургская область</t>
  </si>
  <si>
    <t>Краснодарский край</t>
  </si>
  <si>
    <t>Кацюба А.И.</t>
  </si>
  <si>
    <t>Алтайский край</t>
  </si>
  <si>
    <t xml:space="preserve">Главный судья </t>
  </si>
  <si>
    <t xml:space="preserve">Зам.главного секретаря </t>
  </si>
  <si>
    <t xml:space="preserve">   Максимов А.В., ВК, Вологодская область</t>
  </si>
  <si>
    <t xml:space="preserve">Главный секретарь                                    </t>
  </si>
  <si>
    <t>Зам. главного судьи</t>
  </si>
  <si>
    <t>Вес гирь 16 кг.</t>
  </si>
  <si>
    <t>Разрядные нормативы</t>
  </si>
  <si>
    <t xml:space="preserve">ДЛИННЫЙ ЦИКЛ </t>
  </si>
  <si>
    <t>I юн.</t>
  </si>
  <si>
    <t>II юн.</t>
  </si>
  <si>
    <t>III юн.</t>
  </si>
  <si>
    <t>Весовая категория 48 кг</t>
  </si>
  <si>
    <t>Ф.И.</t>
  </si>
  <si>
    <t>Разряд</t>
  </si>
  <si>
    <t>Толчок</t>
  </si>
  <si>
    <t>Вып. разряд</t>
  </si>
  <si>
    <t>Щекотов И.Г.</t>
  </si>
  <si>
    <t>Пожидаев В.В.</t>
  </si>
  <si>
    <t xml:space="preserve">Маркелов Игорь </t>
  </si>
  <si>
    <t>Герасимов В.В.</t>
  </si>
  <si>
    <t>Кульят Максим</t>
  </si>
  <si>
    <t>Степанов В.И.</t>
  </si>
  <si>
    <t>Конев А.В.</t>
  </si>
  <si>
    <t>Омская область</t>
  </si>
  <si>
    <t>Максимов А.В., ВК, Вологодская область</t>
  </si>
  <si>
    <t>Вес гирь 16кг.</t>
  </si>
  <si>
    <t xml:space="preserve">          ПРОТОКОЛ</t>
  </si>
  <si>
    <t xml:space="preserve"> </t>
  </si>
  <si>
    <t>толчок</t>
  </si>
  <si>
    <t xml:space="preserve">рывок </t>
  </si>
  <si>
    <t>ДВ</t>
  </si>
  <si>
    <t xml:space="preserve">         ДВОЕБОРЬЕ </t>
  </si>
  <si>
    <t xml:space="preserve">III юн. </t>
  </si>
  <si>
    <t>Сумма   дв-рья</t>
  </si>
  <si>
    <t>Сумма</t>
  </si>
  <si>
    <t>Очки</t>
  </si>
  <si>
    <t>Астраханская область</t>
  </si>
  <si>
    <t>Бирюков С.Н.</t>
  </si>
  <si>
    <t>Волгоградская область</t>
  </si>
  <si>
    <t>Томская область</t>
  </si>
  <si>
    <t xml:space="preserve">                                                       СВОДНЫЙ ПРОТОКОЛ</t>
  </si>
  <si>
    <t>Регион/ команда</t>
  </si>
  <si>
    <t>58+</t>
  </si>
  <si>
    <t>73+</t>
  </si>
  <si>
    <t>АСТРАХАНСКАЯ ОБЛАСТЬ</t>
  </si>
  <si>
    <t>АЛТАЙСКИЙ КРАЙ</t>
  </si>
  <si>
    <t>ТЮМЕНСКАЯ ОБЛАСТЬ</t>
  </si>
  <si>
    <t>КАЛУЖСКАЯ ОБЛАСТЬ</t>
  </si>
  <si>
    <t>НОВОСИБИРСКАЯ ОБЛАСТЬ</t>
  </si>
  <si>
    <t>КИРОВСКАЯ ОБЛАСТЬ</t>
  </si>
  <si>
    <t>ОМСКАЯ ОБЛАСТЬ</t>
  </si>
  <si>
    <t>КРАСНОДАРСКИЙ КРАЙ</t>
  </si>
  <si>
    <t>БЕЛГОРОДСКАЯ ОБЛАСТЬ</t>
  </si>
  <si>
    <t>ЯРОСЛАВСКАЯ ОБЛАСТЬ</t>
  </si>
  <si>
    <t>ТОМСКАЯ ОБЛАСТЬ</t>
  </si>
  <si>
    <t>Р. БУРЯТИЯ</t>
  </si>
  <si>
    <t>Р. БАШКОРТОСТАН</t>
  </si>
  <si>
    <t>Р. ХАКАСИЯ</t>
  </si>
  <si>
    <t>РОСТОВСКАЯ ОБЛАСТЬ</t>
  </si>
  <si>
    <t>ВОЛГОГРАДСКАЯ ОБЛАСТЬ</t>
  </si>
  <si>
    <t>ХМАО-ЮГРА</t>
  </si>
  <si>
    <t>ВОЛОГОДСКАЯ ОБЛАСТЬ</t>
  </si>
  <si>
    <t>БРЯНСКАЯ ОБЛАСТЬ</t>
  </si>
  <si>
    <t>ОРЕНБУРГСКАЯ ОБЛАСТЬ</t>
  </si>
  <si>
    <t>КЕМЕРОВСКАЯ ОБЛАСТЬ</t>
  </si>
  <si>
    <t>СВЕРДЛОВСКАЯ ОБЛАСТЬ</t>
  </si>
  <si>
    <t>ЯНАО</t>
  </si>
  <si>
    <t>ЧЕЛЯБИНСКАЯ ОБЛАСТЬ</t>
  </si>
  <si>
    <t>САМАРСКАЯ ОБЛАСТЬ</t>
  </si>
  <si>
    <t>АРХАНГЕЛЬСКАЯ ОБЛАСТЬ</t>
  </si>
  <si>
    <t xml:space="preserve">Максимов А,В., ВК, Вологодская область  </t>
  </si>
  <si>
    <t>Мартьянов А.В., ВК, Тюменская область</t>
  </si>
  <si>
    <t>Барков А.П., ВК, ХМАО-Югра</t>
  </si>
  <si>
    <t xml:space="preserve">                                        ЭСТАФЕТА (толчок по длинному циклу)</t>
  </si>
  <si>
    <t xml:space="preserve">КОМАНДА: </t>
  </si>
  <si>
    <t>Этап</t>
  </si>
  <si>
    <t>Вес. кат-рия</t>
  </si>
  <si>
    <t>Собств. вес</t>
  </si>
  <si>
    <t>Результат участника</t>
  </si>
  <si>
    <t xml:space="preserve">Рез-т команды </t>
  </si>
  <si>
    <t>ФИО тренера</t>
  </si>
  <si>
    <t>Общий вес команды :</t>
  </si>
  <si>
    <t xml:space="preserve">КОМАНДА : </t>
  </si>
  <si>
    <t>Вес гирь 24 кг</t>
  </si>
  <si>
    <t>Игнатенко В.П.</t>
  </si>
  <si>
    <t>Корнеев А.Н.</t>
  </si>
  <si>
    <t>Общий вес команды</t>
  </si>
  <si>
    <t>Главный судья</t>
  </si>
  <si>
    <t>Главный секретарь</t>
  </si>
  <si>
    <t>Алексеев В.И.</t>
  </si>
  <si>
    <t>Блохин И.А.</t>
  </si>
  <si>
    <t>Ярославская область</t>
  </si>
  <si>
    <t>Федулов А.Ю.</t>
  </si>
  <si>
    <t>Гоголев М.Н.</t>
  </si>
  <si>
    <t>№</t>
  </si>
  <si>
    <t>Меняйлов Кирилл</t>
  </si>
  <si>
    <t>48 кг.</t>
  </si>
  <si>
    <t>Бауэр Владислав</t>
  </si>
  <si>
    <t>53 кг.</t>
  </si>
  <si>
    <t>Бухгамер Семён</t>
  </si>
  <si>
    <t>Рябов Никита</t>
  </si>
  <si>
    <t>58 кг.</t>
  </si>
  <si>
    <t>63 кг.</t>
  </si>
  <si>
    <t>Гаврилов Валерий</t>
  </si>
  <si>
    <t>Воронков Данил</t>
  </si>
  <si>
    <t>КМС</t>
  </si>
  <si>
    <t>68 кг.</t>
  </si>
  <si>
    <t>Титов Денис</t>
  </si>
  <si>
    <t>Тимофеев Артём</t>
  </si>
  <si>
    <t>73 кг.</t>
  </si>
  <si>
    <t>Кротов Иван</t>
  </si>
  <si>
    <t>Чернов Александр</t>
  </si>
  <si>
    <t>Мохова Алёна</t>
  </si>
  <si>
    <t>Галюра Анжелика</t>
  </si>
  <si>
    <t>Лапшина Наталья</t>
  </si>
  <si>
    <t>+ 58 кг.</t>
  </si>
  <si>
    <t>Мальцева Анастасия</t>
  </si>
  <si>
    <t>Ворончихина Милана</t>
  </si>
  <si>
    <t>Прилипко Ксения</t>
  </si>
  <si>
    <t>2005</t>
  </si>
  <si>
    <t>2003</t>
  </si>
  <si>
    <t>2004</t>
  </si>
  <si>
    <t>Сизинцев А.Н.</t>
  </si>
  <si>
    <t>Бреусов С.И.</t>
  </si>
  <si>
    <t>Катаев И.Н.</t>
  </si>
  <si>
    <t>Савенко А.А., Ермолин С.Ю., Каньшин А.Е.</t>
  </si>
  <si>
    <t>Надёжкин В.Ф.</t>
  </si>
  <si>
    <t>Рыкунов В.А.</t>
  </si>
  <si>
    <t>Дергунов В.Г.</t>
  </si>
  <si>
    <t>Р</t>
  </si>
  <si>
    <t>Лесовой Илья</t>
  </si>
  <si>
    <t>Куликов Александр</t>
  </si>
  <si>
    <t>+ 73 кг.</t>
  </si>
  <si>
    <t>ДЦ</t>
  </si>
  <si>
    <t>ДЦЖ</t>
  </si>
  <si>
    <t>Корочин Никита</t>
  </si>
  <si>
    <t xml:space="preserve">Молчанов Дианисий </t>
  </si>
  <si>
    <t xml:space="preserve">Маринкин Егор </t>
  </si>
  <si>
    <t xml:space="preserve">Поповичева Ангелина </t>
  </si>
  <si>
    <t xml:space="preserve">Косухин Владислав </t>
  </si>
  <si>
    <t xml:space="preserve">Гимранова Ильсюяр </t>
  </si>
  <si>
    <t xml:space="preserve">Галина Раиля </t>
  </si>
  <si>
    <t xml:space="preserve">Кожин Илья </t>
  </si>
  <si>
    <t xml:space="preserve">Хайдаршин Айназ </t>
  </si>
  <si>
    <t xml:space="preserve">Низамутдинов Расим </t>
  </si>
  <si>
    <t xml:space="preserve">Кутлиахметов Мират </t>
  </si>
  <si>
    <t xml:space="preserve">Егоров Андрей </t>
  </si>
  <si>
    <t xml:space="preserve">Горбачев Никита </t>
  </si>
  <si>
    <t xml:space="preserve">Хасанов Ильмир </t>
  </si>
  <si>
    <t xml:space="preserve">Мухаматнуров Чингиз </t>
  </si>
  <si>
    <t xml:space="preserve">Фаузетдинов Ильназ </t>
  </si>
  <si>
    <t>Р.Башкортостан</t>
  </si>
  <si>
    <t>Сабиров А.Н.</t>
  </si>
  <si>
    <t>Мускунов З.Г.</t>
  </si>
  <si>
    <t>Гладких В.Л.</t>
  </si>
  <si>
    <t>Шаймухаметов И.А</t>
  </si>
  <si>
    <t>Красноборов М.Ю.</t>
  </si>
  <si>
    <t>Ахтямов А.Ю</t>
  </si>
  <si>
    <t>Николаев Ю.Н.</t>
  </si>
  <si>
    <t>Давлетшин Н.С.</t>
  </si>
  <si>
    <t>Давлетшин Н.С</t>
  </si>
  <si>
    <t>Пикуль Денис</t>
  </si>
  <si>
    <t>Никитин Дмитрий</t>
  </si>
  <si>
    <t>Ковалевский А.А.</t>
  </si>
  <si>
    <t>Самарская область</t>
  </si>
  <si>
    <t>Даньков Антон</t>
  </si>
  <si>
    <t xml:space="preserve">Бетин Вячеслав </t>
  </si>
  <si>
    <t xml:space="preserve">Бушуева Наталья </t>
  </si>
  <si>
    <t xml:space="preserve">Скрипова Дарья </t>
  </si>
  <si>
    <t xml:space="preserve">Силантьева Ксения </t>
  </si>
  <si>
    <t>Шадрин С.А.</t>
  </si>
  <si>
    <t>Хуснутдинов А.З.</t>
  </si>
  <si>
    <t>Шадрин С.А.,Денисов И.Н.</t>
  </si>
  <si>
    <t xml:space="preserve">Абрамовский Кирилл </t>
  </si>
  <si>
    <t xml:space="preserve">Вольянников Роман </t>
  </si>
  <si>
    <t xml:space="preserve">Колесников Денис </t>
  </si>
  <si>
    <t xml:space="preserve">Кононова Диана </t>
  </si>
  <si>
    <t xml:space="preserve">Мамонтов Никита </t>
  </si>
  <si>
    <t xml:space="preserve">Мальцев Данил </t>
  </si>
  <si>
    <t xml:space="preserve">Реутов Егор </t>
  </si>
  <si>
    <t xml:space="preserve">Самедова Ангелина </t>
  </si>
  <si>
    <t xml:space="preserve">Свиридок Богдан </t>
  </si>
  <si>
    <t>Архангельская область</t>
  </si>
  <si>
    <t>Швецов В.В.</t>
  </si>
  <si>
    <t>Мамонтов В.В</t>
  </si>
  <si>
    <t>Шиврин А.В.</t>
  </si>
  <si>
    <t>Телегин Э.Н.</t>
  </si>
  <si>
    <t>Долуда Виолетта</t>
  </si>
  <si>
    <t>Захаров Илья</t>
  </si>
  <si>
    <t>Беликова Олеся</t>
  </si>
  <si>
    <t>Фомин Федор</t>
  </si>
  <si>
    <t>Старинцев Владимир</t>
  </si>
  <si>
    <t>Абраамян Артем</t>
  </si>
  <si>
    <t>Кривоченков Андрей</t>
  </si>
  <si>
    <t>Батракова Дарья</t>
  </si>
  <si>
    <t>кмс</t>
  </si>
  <si>
    <t>Ермаков К.И.</t>
  </si>
  <si>
    <t>Власов А.П.</t>
  </si>
  <si>
    <t>Вильган А.П., Меркулин С.В.</t>
  </si>
  <si>
    <t>Вильган А.П.</t>
  </si>
  <si>
    <t>Скоморохов Э.Л.</t>
  </si>
  <si>
    <t>Мурзинова Виктория</t>
  </si>
  <si>
    <t>Мотылева Мария</t>
  </si>
  <si>
    <t>Жижикин А.А.</t>
  </si>
  <si>
    <t>Гомонов В.Н.</t>
  </si>
  <si>
    <t>Брянская область</t>
  </si>
  <si>
    <t xml:space="preserve">Леонтьев Антон </t>
  </si>
  <si>
    <t xml:space="preserve">Максимов Данил </t>
  </si>
  <si>
    <t xml:space="preserve">Барковский Владислав </t>
  </si>
  <si>
    <t xml:space="preserve">Цвик Данил </t>
  </si>
  <si>
    <t>Кожемякин Матвей</t>
  </si>
  <si>
    <t xml:space="preserve">Беликова Юлия </t>
  </si>
  <si>
    <t>Р.Бурятия</t>
  </si>
  <si>
    <t>Леонов С.Т.</t>
  </si>
  <si>
    <t>Хлебодаров А.Г.,Павлов А.В.</t>
  </si>
  <si>
    <t>Умертаев Нуржан</t>
  </si>
  <si>
    <t>Вернер П.П.</t>
  </si>
  <si>
    <t>Менгазетдинов Данила</t>
  </si>
  <si>
    <t>Вологодская область</t>
  </si>
  <si>
    <t>Огарев В.Я.</t>
  </si>
  <si>
    <t xml:space="preserve">Баранов  Демьян </t>
  </si>
  <si>
    <t xml:space="preserve">Шхумов Мансур </t>
  </si>
  <si>
    <t xml:space="preserve">Джамалов Гюлмагомед </t>
  </si>
  <si>
    <t>Саидов М.С.</t>
  </si>
  <si>
    <t>Р.Дагестан</t>
  </si>
  <si>
    <t>Коноплёв А.Н.</t>
  </si>
  <si>
    <t>Ивановская область</t>
  </si>
  <si>
    <t>Малков Е.И.</t>
  </si>
  <si>
    <t>Пешкичев А.Д.</t>
  </si>
  <si>
    <t>Новосёлов Андрей</t>
  </si>
  <si>
    <t>Синцов Андрей</t>
  </si>
  <si>
    <t>Алцибеев Никита</t>
  </si>
  <si>
    <t>Кашин Кирилл</t>
  </si>
  <si>
    <t>Орлов Александр</t>
  </si>
  <si>
    <t>Вахонин Егор</t>
  </si>
  <si>
    <t>Елькин Вячеслав</t>
  </si>
  <si>
    <t>Мамаева Анна</t>
  </si>
  <si>
    <t>Никитьева Ксения</t>
  </si>
  <si>
    <t>Твёрдый Н.А.</t>
  </si>
  <si>
    <t>Р.Коми</t>
  </si>
  <si>
    <t xml:space="preserve">Усачёв Иван </t>
  </si>
  <si>
    <t xml:space="preserve">Терещенко Егор </t>
  </si>
  <si>
    <t xml:space="preserve">Куцеволов Артём </t>
  </si>
  <si>
    <t xml:space="preserve">Волков Даниил </t>
  </si>
  <si>
    <t xml:space="preserve">Малинин Добрыня </t>
  </si>
  <si>
    <t xml:space="preserve">Кателевский Сергей </t>
  </si>
  <si>
    <t xml:space="preserve">Демидов Алексей </t>
  </si>
  <si>
    <t xml:space="preserve">Муравьёв Владимир </t>
  </si>
  <si>
    <t xml:space="preserve">Дугинов Александр </t>
  </si>
  <si>
    <t xml:space="preserve">Родионов Михаил </t>
  </si>
  <si>
    <t xml:space="preserve">Кучина Есения </t>
  </si>
  <si>
    <t xml:space="preserve">Круглова Виктория </t>
  </si>
  <si>
    <t xml:space="preserve">Фирса Анна </t>
  </si>
  <si>
    <t xml:space="preserve">Орленко Анастасия  </t>
  </si>
  <si>
    <t xml:space="preserve">Троеглазова Софья </t>
  </si>
  <si>
    <t>Тишкин С.В.</t>
  </si>
  <si>
    <t>Танаев Ю.М.</t>
  </si>
  <si>
    <t>Танаев А.Ю.</t>
  </si>
  <si>
    <t>Сахаров В.В.</t>
  </si>
  <si>
    <t>Труш А.В.</t>
  </si>
  <si>
    <t xml:space="preserve">Чуб-Швец София </t>
  </si>
  <si>
    <t>Р.Крым</t>
  </si>
  <si>
    <t>Чуб-Швец А.В.</t>
  </si>
  <si>
    <t xml:space="preserve">Кузнецов Алексей </t>
  </si>
  <si>
    <t xml:space="preserve">Иванова Екатерина </t>
  </si>
  <si>
    <t xml:space="preserve">Шаталова Валерия </t>
  </si>
  <si>
    <t>Соболев Н.В., Алиев В.И.</t>
  </si>
  <si>
    <t>Рабзин Б.Н.,Алиев В.И</t>
  </si>
  <si>
    <t>Ленинградская область</t>
  </si>
  <si>
    <t>Г.Москва</t>
  </si>
  <si>
    <t>Тюрин А.Н.</t>
  </si>
  <si>
    <t>Шутой М.В.,Фещенко И.В.</t>
  </si>
  <si>
    <t>Бородынкин Никита</t>
  </si>
  <si>
    <t>Ахмедов Тахир</t>
  </si>
  <si>
    <t>В.К. Верниковский</t>
  </si>
  <si>
    <t>Кургузкин С.Н.</t>
  </si>
  <si>
    <t>Баев А.Е.,Баев А.Е.</t>
  </si>
  <si>
    <t xml:space="preserve">Казюта Дмитрий </t>
  </si>
  <si>
    <t>Риккерт Евгения</t>
  </si>
  <si>
    <t>Евсеев Матвей</t>
  </si>
  <si>
    <t>Положенцев Максим</t>
  </si>
  <si>
    <t>Комаров Игорь</t>
  </si>
  <si>
    <t>Жумадилов Аслан</t>
  </si>
  <si>
    <t>Огренич Сергей</t>
  </si>
  <si>
    <t>Кудинов Артем</t>
  </si>
  <si>
    <t>Козленко В.Н.</t>
  </si>
  <si>
    <t>Переверзев Н.И.</t>
  </si>
  <si>
    <t>Пугачев Д.В.</t>
  </si>
  <si>
    <t>Нурахметов Т.К,</t>
  </si>
  <si>
    <t>Большаков А.Е.</t>
  </si>
  <si>
    <t>Пуякин А.П.,Медведев А.А.</t>
  </si>
  <si>
    <t>Николаев Дмитрий</t>
  </si>
  <si>
    <t>Кудряшова Александра</t>
  </si>
  <si>
    <t>Княкина Ангелина</t>
  </si>
  <si>
    <t>Бакумец Николай</t>
  </si>
  <si>
    <t xml:space="preserve">Кихтева Виктория </t>
  </si>
  <si>
    <t>Левкова Татьяна</t>
  </si>
  <si>
    <t>Семирунний В.А.</t>
  </si>
  <si>
    <t>Артемьев А.В.</t>
  </si>
  <si>
    <t>Ростовская область</t>
  </si>
  <si>
    <t>Чагаев А.Е.</t>
  </si>
  <si>
    <t>Свердловская область</t>
  </si>
  <si>
    <t>Муравьёв Александр</t>
  </si>
  <si>
    <t>Уварова Мария</t>
  </si>
  <si>
    <t xml:space="preserve">Скорин Александр </t>
  </si>
  <si>
    <t xml:space="preserve">Новикова Елена </t>
  </si>
  <si>
    <t>Чалая Т.И.</t>
  </si>
  <si>
    <t>Смоленская область</t>
  </si>
  <si>
    <t>Иотко Николай</t>
  </si>
  <si>
    <t>Резонов А.В..</t>
  </si>
  <si>
    <t>Г.Санкт-Петербург</t>
  </si>
  <si>
    <t xml:space="preserve">Савчик Кирилл </t>
  </si>
  <si>
    <t xml:space="preserve">Шмидт Станислав </t>
  </si>
  <si>
    <t xml:space="preserve">Майорова Юлия </t>
  </si>
  <si>
    <t xml:space="preserve">Тюрина Варвара </t>
  </si>
  <si>
    <t xml:space="preserve">Фещенко Виталий </t>
  </si>
  <si>
    <t xml:space="preserve">Локтев Дмитрий </t>
  </si>
  <si>
    <t xml:space="preserve">Мольков Никита </t>
  </si>
  <si>
    <t>Исаенков Т.В.</t>
  </si>
  <si>
    <t>Суворов А.В.</t>
  </si>
  <si>
    <t>Дмитриев Илья</t>
  </si>
  <si>
    <t>Орлов Артём</t>
  </si>
  <si>
    <t>Веселов Андрей</t>
  </si>
  <si>
    <t>Быстров Иван</t>
  </si>
  <si>
    <t>Добровольский Роман</t>
  </si>
  <si>
    <t>Смирнов Андрей</t>
  </si>
  <si>
    <t>Новиков Дмитрий</t>
  </si>
  <si>
    <t>Тверская область</t>
  </si>
  <si>
    <t>Голещихин Даниил</t>
  </si>
  <si>
    <t>Зимина Дарья</t>
  </si>
  <si>
    <t>Иняев Ефим</t>
  </si>
  <si>
    <t>Кожухарь Константин</t>
  </si>
  <si>
    <t>Михайлов Владислав</t>
  </si>
  <si>
    <t>Полковников Егор</t>
  </si>
  <si>
    <t>Смирнова Дарья</t>
  </si>
  <si>
    <t>Смоленцев Игорь</t>
  </si>
  <si>
    <t>Шпринц Олег</t>
  </si>
  <si>
    <t xml:space="preserve">Перемитин Ф. В. </t>
  </si>
  <si>
    <t xml:space="preserve">Бажин А. М. </t>
  </si>
  <si>
    <t xml:space="preserve">Чепуштанов И. В. </t>
  </si>
  <si>
    <t>Новиков С.А.</t>
  </si>
  <si>
    <t xml:space="preserve">Новикова Маргарита </t>
  </si>
  <si>
    <t xml:space="preserve">Долганова Оксана </t>
  </si>
  <si>
    <t xml:space="preserve">Федотов Илья </t>
  </si>
  <si>
    <t xml:space="preserve">Метелев Никита </t>
  </si>
  <si>
    <t xml:space="preserve">Щетков Иван </t>
  </si>
  <si>
    <t xml:space="preserve">Грабарь Иван </t>
  </si>
  <si>
    <t xml:space="preserve">Дубяго Иван </t>
  </si>
  <si>
    <t xml:space="preserve">Калинин Кирилл </t>
  </si>
  <si>
    <t xml:space="preserve">Гончаров Евгений </t>
  </si>
  <si>
    <t xml:space="preserve">Имаев Павел </t>
  </si>
  <si>
    <t xml:space="preserve">Трусов Никита </t>
  </si>
  <si>
    <t xml:space="preserve">Тупицин Владимир </t>
  </si>
  <si>
    <t xml:space="preserve">Романов Вадим </t>
  </si>
  <si>
    <t xml:space="preserve">Кухаренко Илья </t>
  </si>
  <si>
    <t>Безбородов А.Г.</t>
  </si>
  <si>
    <t>Лесников П.Я.</t>
  </si>
  <si>
    <t>Бобров В.С.</t>
  </si>
  <si>
    <t xml:space="preserve">Войнова Юлия </t>
  </si>
  <si>
    <t xml:space="preserve">Жибинов Федор </t>
  </si>
  <si>
    <t>Поликарпов Александр</t>
  </si>
  <si>
    <t xml:space="preserve">Таштандинов Георгий </t>
  </si>
  <si>
    <t>Зевахов Е.В.</t>
  </si>
  <si>
    <t xml:space="preserve">Жибинов К.В </t>
  </si>
  <si>
    <t>Шипилев А.Н</t>
  </si>
  <si>
    <t>Р.Хакасия</t>
  </si>
  <si>
    <t xml:space="preserve">Кошурникова Анастасия </t>
  </si>
  <si>
    <t xml:space="preserve">Зубов Владимир </t>
  </si>
  <si>
    <t>Солпиев Оомат</t>
  </si>
  <si>
    <t xml:space="preserve">Черепанов Антон </t>
  </si>
  <si>
    <t xml:space="preserve">Горковенко Тимур </t>
  </si>
  <si>
    <t xml:space="preserve">Шардин Владислав </t>
  </si>
  <si>
    <t xml:space="preserve">Тагиров Тимур </t>
  </si>
  <si>
    <t xml:space="preserve">Вакушин Лев </t>
  </si>
  <si>
    <t xml:space="preserve">Зиновьева Ангелина </t>
  </si>
  <si>
    <t>Шпартко М.А</t>
  </si>
  <si>
    <t>Рябоконь О.Н</t>
  </si>
  <si>
    <t>Барков А.П.</t>
  </si>
  <si>
    <t>Примачук В.В</t>
  </si>
  <si>
    <t>ХМАО-Югра</t>
  </si>
  <si>
    <t>Титюхина Карина</t>
  </si>
  <si>
    <t xml:space="preserve">Прищепа Карина </t>
  </si>
  <si>
    <t>Походяева А.А.</t>
  </si>
  <si>
    <t>Дрожжеников Даниил</t>
  </si>
  <si>
    <t>Верховцева Екатерина</t>
  </si>
  <si>
    <t>Лежнев Даниил</t>
  </si>
  <si>
    <t>Орлов Никита</t>
  </si>
  <si>
    <t>Чистякова  Полина</t>
  </si>
  <si>
    <t>Гаврилова Виктория</t>
  </si>
  <si>
    <t>Чистякова Дарья</t>
  </si>
  <si>
    <t>Кузнецов О.Г.</t>
  </si>
  <si>
    <t>Гоголев М.Н.,ВолковА.А.</t>
  </si>
  <si>
    <t>Министерство спорта и молодежной политики Кировской области</t>
  </si>
  <si>
    <t xml:space="preserve">Региональное отделение Общероссийской общественной организации «Всероссийская Федерация гиревого спорта» в Кировской области </t>
  </si>
  <si>
    <t>Кировское областное государственное автономное учреждение Центр спортивной подготовки «Вятка-старт»</t>
  </si>
  <si>
    <t>06-10 февраля 2019 г.</t>
  </si>
  <si>
    <t>г. Киров, Кировская область</t>
  </si>
  <si>
    <t xml:space="preserve">                     ПЕРВЕНСТВО  РОССИИ  СРЕДИ   ДЕВУШЕК 2003-2005 г.р.</t>
  </si>
  <si>
    <t>Малков Е.И., ВК, Кировская область</t>
  </si>
  <si>
    <t>Весовая категория  48  кг</t>
  </si>
  <si>
    <t>Весовая категория 53  кг</t>
  </si>
  <si>
    <t>Весовая категория  58  кг</t>
  </si>
  <si>
    <t xml:space="preserve">Ворчаков Ярослав </t>
  </si>
  <si>
    <t>Леонова И.С.</t>
  </si>
  <si>
    <t>Кемеровская область</t>
  </si>
  <si>
    <t xml:space="preserve">Бабанакова Ирина </t>
  </si>
  <si>
    <t>Ахметзянов А.Р.</t>
  </si>
  <si>
    <t>дисц</t>
  </si>
  <si>
    <t>лучший р-т</t>
  </si>
  <si>
    <t xml:space="preserve">Количество участников     </t>
  </si>
  <si>
    <t>Весовая категория 53 кг</t>
  </si>
  <si>
    <t>Весовая категория 58 кг</t>
  </si>
  <si>
    <t xml:space="preserve">        ПЕРВЕНСТВО  РОССИИ  СРЕДИ    ЮНОШЕЙ  2003-2005 г.р.</t>
  </si>
  <si>
    <t>Вес гирь 24 кг.</t>
  </si>
  <si>
    <t>Весовая категория 63 кг</t>
  </si>
  <si>
    <t>Весовая категория 68 кг</t>
  </si>
  <si>
    <t>Весовая категория 73 кг</t>
  </si>
  <si>
    <t>I</t>
  </si>
  <si>
    <t>II</t>
  </si>
  <si>
    <t>III</t>
  </si>
  <si>
    <t xml:space="preserve">I </t>
  </si>
  <si>
    <t xml:space="preserve">III </t>
  </si>
  <si>
    <t xml:space="preserve">II </t>
  </si>
  <si>
    <t xml:space="preserve">       ПЕРВЕНСТВО  РОССИИ  СРЕДИ    ЮНОШЕЙ  2003-2005 г.р.</t>
  </si>
  <si>
    <t xml:space="preserve">        Весовая категория 53 кг</t>
  </si>
  <si>
    <t xml:space="preserve">        Весовая категория  48 кг</t>
  </si>
  <si>
    <t xml:space="preserve">        Весовая категория 58 кг</t>
  </si>
  <si>
    <t xml:space="preserve">        Весовая категория 63 кг</t>
  </si>
  <si>
    <t xml:space="preserve">        Весовая категория 68 кг</t>
  </si>
  <si>
    <t xml:space="preserve">        Весовая категория 73 кг</t>
  </si>
  <si>
    <t xml:space="preserve">               ПЕРВЕНСТВО  РОССИИ ПО ГИРЕВОМУ СПОРТУ  СРЕДИ    ЮНОШЕЙ  2003-2005 г.р.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</si>
  <si>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ПЕРВЕНСТВО  РОССИИ  СРЕДИ    ЮНОШЕЙ  И  ДЕВУШЕК 2003-2005 г.р.  по гиревому спорту  2019 года</t>
  </si>
  <si>
    <t>Г.МОСКВА</t>
  </si>
  <si>
    <t>Г.САНКТ-ПЕТЕРБУРГ</t>
  </si>
  <si>
    <t>ИВАНОВСКАЯ ОБЛАСТЬ</t>
  </si>
  <si>
    <t>ЛЕНИНГРАДСКАЯ ОБЛАСТЬ</t>
  </si>
  <si>
    <t>Р. ДАГЕСТАН</t>
  </si>
  <si>
    <t>Р. КРЫМ</t>
  </si>
  <si>
    <t>СМОЛЕНСКАЯ ОЛАСТЬ</t>
  </si>
  <si>
    <t>ТВЕРСКАЯ ОБЛАСТЬ</t>
  </si>
  <si>
    <t>Малков Е.И.,ВК, Кировская обл.</t>
  </si>
  <si>
    <t>Леонидова Ксения</t>
  </si>
  <si>
    <t>Пянко И.А.</t>
  </si>
  <si>
    <t>Калужская область</t>
  </si>
  <si>
    <t xml:space="preserve">Баженова Юлия </t>
  </si>
  <si>
    <t>Яхнич Е.В.</t>
  </si>
  <si>
    <t>Курганская область</t>
  </si>
  <si>
    <t>312.5</t>
  </si>
  <si>
    <t>250.5</t>
  </si>
  <si>
    <t>274.5</t>
  </si>
  <si>
    <t>256.5</t>
  </si>
  <si>
    <t>291.5</t>
  </si>
  <si>
    <t>Красильникова Виктория</t>
  </si>
  <si>
    <t>Шакиров Айдар</t>
  </si>
  <si>
    <t>Сабиров Раушан</t>
  </si>
  <si>
    <t>Ушатиков Антон</t>
  </si>
  <si>
    <t>Жестков Илья</t>
  </si>
  <si>
    <t>Захаров Эдуард</t>
  </si>
  <si>
    <t>Усманов Реналь</t>
  </si>
  <si>
    <t>Гиниатуллин А.З.</t>
  </si>
  <si>
    <t>Петров О.И.</t>
  </si>
  <si>
    <t>Гасимов Р.Х.</t>
  </si>
  <si>
    <t>Осянин И.А.</t>
  </si>
  <si>
    <t>Миннемуллин Ф.</t>
  </si>
  <si>
    <t>53 кг</t>
  </si>
  <si>
    <t>48 кг</t>
  </si>
  <si>
    <t>58 кг</t>
  </si>
  <si>
    <t>63 кг</t>
  </si>
  <si>
    <t>68 кг</t>
  </si>
  <si>
    <t>73 кг</t>
  </si>
  <si>
    <t>Р.Татарстан</t>
  </si>
  <si>
    <t>Алферова В.Я.</t>
  </si>
  <si>
    <t xml:space="preserve">Грибанова Ирина </t>
  </si>
  <si>
    <t xml:space="preserve">Гущин Лев </t>
  </si>
  <si>
    <t>Кандаур Алексей</t>
  </si>
  <si>
    <t>Искаков В.Н.</t>
  </si>
  <si>
    <t>Бачериков Илья</t>
  </si>
  <si>
    <t>Круч А.П.</t>
  </si>
  <si>
    <t>Клеймёнова Кристина</t>
  </si>
  <si>
    <t>Бауер Владислав</t>
  </si>
  <si>
    <t>Киякина Ангелина</t>
  </si>
  <si>
    <t>Верниковский В.К.</t>
  </si>
  <si>
    <t>Шафиков Айдар</t>
  </si>
  <si>
    <t>л</t>
  </si>
  <si>
    <t>КУРГАНСКАЯ ОБЛАСТЬ</t>
  </si>
  <si>
    <t>52,9.</t>
  </si>
  <si>
    <t xml:space="preserve">                                        ЭСТАФЕТА (классический толчок)</t>
  </si>
  <si>
    <t>Р. ТАТАРСТАН</t>
  </si>
  <si>
    <t>Р. КОМИ</t>
  </si>
  <si>
    <t>снят врачом</t>
  </si>
  <si>
    <t>снята</t>
  </si>
  <si>
    <t xml:space="preserve">       Елисеев В.С., ВК, Омская область</t>
  </si>
  <si>
    <t xml:space="preserve">            Побережная Н.А., ВК Калужская область</t>
  </si>
  <si>
    <t>Установлено высшее достижение России в рывке Новикова Маргарита 256 подъемов</t>
  </si>
  <si>
    <t>Установлено высшее достижение России в толчке по длинному циклу -Кожин Илья 104 подъема</t>
  </si>
  <si>
    <t>3 юн</t>
  </si>
  <si>
    <t>Количество  регионов    41</t>
  </si>
  <si>
    <t>Побережная Н.А., ВК Калужская область</t>
  </si>
  <si>
    <t xml:space="preserve"> Елисеев В.С., ВК, Омская область</t>
  </si>
  <si>
    <t>2 юн</t>
  </si>
  <si>
    <t>Нурахметов Т.К.</t>
  </si>
  <si>
    <t>Шпартко М.А.</t>
  </si>
  <si>
    <t>Давлетшин .</t>
  </si>
  <si>
    <t xml:space="preserve">Танаев А.Ю.    </t>
  </si>
  <si>
    <t>1</t>
  </si>
  <si>
    <t>Побережная Н.А., ВК, Калужская область</t>
  </si>
  <si>
    <t>Елисеев В.С., ВК, Омская область</t>
  </si>
  <si>
    <t>Гоголев М.Н., ВК, Ярославская область</t>
  </si>
  <si>
    <t>Жюри</t>
  </si>
  <si>
    <t>Вершинина Дарья</t>
  </si>
  <si>
    <t>Симакова Ирина</t>
  </si>
  <si>
    <t xml:space="preserve">        Весовая категория 73+ кг</t>
  </si>
  <si>
    <t>Весовая категория 58+  кг</t>
  </si>
  <si>
    <t>Весовая категория   58+  кг</t>
  </si>
  <si>
    <t>Весовая категория 73 +кг</t>
  </si>
  <si>
    <t>Чепуштанов И.В.</t>
  </si>
  <si>
    <t>Перемитин В.Ф.</t>
  </si>
  <si>
    <t>63+</t>
  </si>
  <si>
    <t xml:space="preserve">Региональное отделение Общероссийской общественной организации «Всероссийская Федерация гиревого спорта»                       в Кировской области </t>
  </si>
  <si>
    <t xml:space="preserve">Список судей  первенства России по гиревому спорту среди юношей и девушек </t>
  </si>
  <si>
    <t>№ п/п</t>
  </si>
  <si>
    <t xml:space="preserve">Фамилия, Инициалы </t>
  </si>
  <si>
    <t>Судейская категория</t>
  </si>
  <si>
    <t>Судейская должность</t>
  </si>
  <si>
    <t>Город,регион</t>
  </si>
  <si>
    <t>Дни работы</t>
  </si>
  <si>
    <t>Оценка</t>
  </si>
  <si>
    <t>ВК</t>
  </si>
  <si>
    <t>05-11.02.2019</t>
  </si>
  <si>
    <t>Максимов А.В.</t>
  </si>
  <si>
    <t>Елисеев В.С.</t>
  </si>
  <si>
    <t>Зам.главного судьи</t>
  </si>
  <si>
    <t>06-11.02.2019</t>
  </si>
  <si>
    <t>Побережная Н.А.</t>
  </si>
  <si>
    <t>Зам.главного секретаря</t>
  </si>
  <si>
    <t>Мартьянов А.В.</t>
  </si>
  <si>
    <t xml:space="preserve"> Жюри</t>
  </si>
  <si>
    <t>07-10.02.2019</t>
  </si>
  <si>
    <t>Романов Р.А.</t>
  </si>
  <si>
    <t>Судья информатор</t>
  </si>
  <si>
    <t>Садыков Р.И.</t>
  </si>
  <si>
    <t>Судья</t>
  </si>
  <si>
    <t>Ливада Н.В.</t>
  </si>
  <si>
    <t>Коркин Е.Г.</t>
  </si>
  <si>
    <t>Эмирасанов Э.К.</t>
  </si>
  <si>
    <t>Р. Крым</t>
  </si>
  <si>
    <t>07-08.02.2019</t>
  </si>
  <si>
    <t>Павлов С.П.</t>
  </si>
  <si>
    <t>Маклаков В.А.</t>
  </si>
  <si>
    <t>Долгих А.Ю.</t>
  </si>
  <si>
    <t>Меркулин С.В.</t>
  </si>
  <si>
    <t>Егоров В.В.</t>
  </si>
  <si>
    <t>07-09.02.2019</t>
  </si>
  <si>
    <t>Гуров В.А.</t>
  </si>
  <si>
    <t>1 кат.</t>
  </si>
  <si>
    <t>Секретарь</t>
  </si>
  <si>
    <t>Матвеева Е.Е.</t>
  </si>
  <si>
    <t>Судья при участниках</t>
  </si>
  <si>
    <t>Никитина С.Н.</t>
  </si>
  <si>
    <t>Сорокин С.И.</t>
  </si>
  <si>
    <t>Верниковской В.К.</t>
  </si>
  <si>
    <t>Савин М.А.</t>
  </si>
  <si>
    <t xml:space="preserve">Ковалевский А.А. </t>
  </si>
  <si>
    <t>Хуснуддинов А.З.</t>
  </si>
  <si>
    <t>Р. Татарстан</t>
  </si>
  <si>
    <t>Исаков В.Н.</t>
  </si>
  <si>
    <t>Р. Башкортостан</t>
  </si>
  <si>
    <t>Григорьев В.И.</t>
  </si>
  <si>
    <t>Курская область</t>
  </si>
  <si>
    <t>Пуякин А.П.</t>
  </si>
  <si>
    <t>Свистунов О.В.</t>
  </si>
  <si>
    <t>2 кат.</t>
  </si>
  <si>
    <t>09-10.02.2019</t>
  </si>
  <si>
    <t>Назаров Р.В.</t>
  </si>
  <si>
    <t>Евстягин Д.А.</t>
  </si>
  <si>
    <t>Девушки (рывок)</t>
  </si>
  <si>
    <t>Девушки(длинный цикл)</t>
  </si>
  <si>
    <t>Юноши (длинный цикл)</t>
  </si>
  <si>
    <t>Юноши (двоеборье)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</si>
</sst>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Cambria Math"/>
      <family val="1"/>
      <charset val="204"/>
    </font>
    <font>
      <sz val="12"/>
      <name val="Cambria Math"/>
      <family val="1"/>
      <charset val="204"/>
    </font>
    <font>
      <sz val="11"/>
      <name val="Arial Cyr"/>
      <charset val="204"/>
    </font>
    <font>
      <sz val="14"/>
      <color indexed="8"/>
      <name val="Cambria Math"/>
      <family val="1"/>
      <charset val="204"/>
    </font>
    <font>
      <sz val="10"/>
      <color indexed="10"/>
      <name val="Arial Cyr"/>
      <family val="2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b/>
      <sz val="2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</cellStyleXfs>
  <cellXfs count="751">
    <xf numFmtId="0" fontId="0" fillId="0" borderId="0" xfId="0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6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5" xfId="1" applyFont="1" applyFill="1" applyBorder="1" applyAlignment="1"/>
    <xf numFmtId="0" fontId="10" fillId="0" borderId="16" xfId="1" applyFont="1" applyFill="1" applyBorder="1" applyAlignment="1"/>
    <xf numFmtId="0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2" fontId="11" fillId="0" borderId="16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/>
    <xf numFmtId="0" fontId="10" fillId="0" borderId="18" xfId="1" applyFont="1" applyBorder="1" applyAlignment="1"/>
    <xf numFmtId="0" fontId="10" fillId="0" borderId="15" xfId="0" applyFont="1" applyFill="1" applyBorder="1" applyAlignment="1"/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/>
    <xf numFmtId="0" fontId="12" fillId="0" borderId="18" xfId="0" applyFont="1" applyBorder="1" applyAlignment="1"/>
    <xf numFmtId="0" fontId="10" fillId="0" borderId="16" xfId="0" applyFont="1" applyFill="1" applyBorder="1" applyAlignment="1"/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2" fillId="0" borderId="20" xfId="0" applyFont="1" applyBorder="1" applyAlignment="1"/>
    <xf numFmtId="0" fontId="0" fillId="0" borderId="0" xfId="0" applyFont="1"/>
    <xf numFmtId="0" fontId="10" fillId="0" borderId="21" xfId="0" applyFont="1" applyFill="1" applyBorder="1" applyAlignment="1"/>
    <xf numFmtId="0" fontId="10" fillId="0" borderId="2" xfId="0" applyNumberFormat="1" applyFont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1" applyFont="1" applyBorder="1" applyAlignment="1"/>
    <xf numFmtId="0" fontId="10" fillId="0" borderId="22" xfId="1" applyFont="1" applyBorder="1" applyAlignment="1"/>
    <xf numFmtId="0" fontId="10" fillId="0" borderId="0" xfId="1" applyFont="1" applyBorder="1" applyAlignment="1"/>
    <xf numFmtId="0" fontId="10" fillId="3" borderId="15" xfId="0" applyFont="1" applyFill="1" applyBorder="1" applyAlignment="1"/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24" xfId="0" applyFont="1" applyBorder="1" applyAlignment="1"/>
    <xf numFmtId="0" fontId="10" fillId="0" borderId="25" xfId="0" applyFont="1" applyBorder="1" applyAlignment="1"/>
    <xf numFmtId="0" fontId="11" fillId="0" borderId="2" xfId="0" applyFont="1" applyBorder="1" applyAlignment="1">
      <alignment horizontal="left"/>
    </xf>
    <xf numFmtId="0" fontId="10" fillId="0" borderId="18" xfId="0" applyFont="1" applyBorder="1" applyAlignment="1"/>
    <xf numFmtId="0" fontId="10" fillId="0" borderId="2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 horizontal="center" vertical="center"/>
    </xf>
    <xf numFmtId="0" fontId="10" fillId="0" borderId="16" xfId="0" applyFont="1" applyBorder="1" applyAlignment="1"/>
    <xf numFmtId="0" fontId="6" fillId="0" borderId="0" xfId="0" applyFont="1" applyAlignment="1">
      <alignment horizontal="center" wrapText="1"/>
    </xf>
    <xf numFmtId="2" fontId="11" fillId="0" borderId="21" xfId="0" applyNumberFormat="1" applyFont="1" applyBorder="1" applyAlignment="1">
      <alignment horizontal="center"/>
    </xf>
    <xf numFmtId="0" fontId="10" fillId="0" borderId="20" xfId="1" applyFont="1" applyBorder="1" applyAlignment="1"/>
    <xf numFmtId="0" fontId="10" fillId="0" borderId="19" xfId="0" applyFont="1" applyBorder="1" applyAlignment="1"/>
    <xf numFmtId="0" fontId="6" fillId="0" borderId="0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/>
    <xf numFmtId="2" fontId="10" fillId="0" borderId="27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/>
    <xf numFmtId="0" fontId="10" fillId="0" borderId="22" xfId="0" applyFont="1" applyBorder="1" applyAlignment="1"/>
    <xf numFmtId="0" fontId="12" fillId="0" borderId="22" xfId="0" applyFont="1" applyBorder="1" applyAlignment="1"/>
    <xf numFmtId="0" fontId="10" fillId="0" borderId="17" xfId="0" applyFont="1" applyFill="1" applyBorder="1" applyAlignment="1"/>
    <xf numFmtId="0" fontId="10" fillId="0" borderId="2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/>
    <xf numFmtId="0" fontId="10" fillId="0" borderId="12" xfId="0" applyFont="1" applyBorder="1" applyAlignment="1"/>
    <xf numFmtId="0" fontId="6" fillId="0" borderId="2" xfId="0" applyFont="1" applyBorder="1" applyAlignment="1">
      <alignment horizontal="center" wrapText="1"/>
    </xf>
    <xf numFmtId="0" fontId="10" fillId="0" borderId="1" xfId="0" applyFont="1" applyBorder="1" applyAlignment="1"/>
    <xf numFmtId="0" fontId="12" fillId="0" borderId="17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6" fillId="0" borderId="0" xfId="0" applyFont="1" applyAlignment="1"/>
    <xf numFmtId="0" fontId="4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/>
    <xf numFmtId="0" fontId="6" fillId="0" borderId="0" xfId="0" applyFont="1" applyBorder="1" applyAlignment="1">
      <alignment vertical="top"/>
    </xf>
    <xf numFmtId="0" fontId="4" fillId="0" borderId="0" xfId="0" applyFont="1" applyAlignment="1"/>
    <xf numFmtId="0" fontId="16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left" vertical="center"/>
    </xf>
    <xf numFmtId="0" fontId="0" fillId="0" borderId="30" xfId="0" applyBorder="1"/>
    <xf numFmtId="0" fontId="6" fillId="0" borderId="32" xfId="0" applyFont="1" applyBorder="1"/>
    <xf numFmtId="0" fontId="9" fillId="0" borderId="3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0" borderId="23" xfId="0" applyFont="1" applyFill="1" applyBorder="1" applyAlignment="1"/>
    <xf numFmtId="0" fontId="0" fillId="0" borderId="2" xfId="0" applyBorder="1" applyAlignment="1">
      <alignment horizontal="center"/>
    </xf>
    <xf numFmtId="2" fontId="10" fillId="0" borderId="2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2" fillId="0" borderId="36" xfId="0" applyFont="1" applyBorder="1" applyAlignment="1"/>
    <xf numFmtId="0" fontId="12" fillId="0" borderId="28" xfId="0" applyFont="1" applyBorder="1" applyAlignment="1"/>
    <xf numFmtId="0" fontId="18" fillId="0" borderId="0" xfId="0" applyFont="1"/>
    <xf numFmtId="0" fontId="13" fillId="0" borderId="0" xfId="0" applyFont="1"/>
    <xf numFmtId="0" fontId="13" fillId="0" borderId="0" xfId="0" applyFont="1" applyAlignment="1"/>
    <xf numFmtId="0" fontId="18" fillId="0" borderId="0" xfId="0" applyFont="1" applyAlignment="1"/>
    <xf numFmtId="0" fontId="19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7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5" fillId="0" borderId="2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2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10" fillId="0" borderId="4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Font="1" applyBorder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55" xfId="0" applyNumberFormat="1" applyFont="1" applyBorder="1" applyAlignment="1">
      <alignment horizontal="center"/>
    </xf>
    <xf numFmtId="0" fontId="7" fillId="3" borderId="56" xfId="0" applyFont="1" applyFill="1" applyBorder="1"/>
    <xf numFmtId="0" fontId="13" fillId="0" borderId="42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7" fillId="3" borderId="60" xfId="0" applyFont="1" applyFill="1" applyBorder="1"/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7" fillId="3" borderId="60" xfId="18" applyFont="1" applyFill="1" applyBorder="1" applyAlignment="1"/>
    <xf numFmtId="0" fontId="26" fillId="0" borderId="0" xfId="0" applyFont="1"/>
    <xf numFmtId="0" fontId="13" fillId="3" borderId="23" xfId="0" applyFont="1" applyFill="1" applyBorder="1"/>
    <xf numFmtId="0" fontId="7" fillId="3" borderId="47" xfId="0" applyFont="1" applyFill="1" applyBorder="1"/>
    <xf numFmtId="0" fontId="13" fillId="3" borderId="0" xfId="0" applyFont="1" applyFill="1" applyBorder="1" applyAlignment="1">
      <alignment horizontal="center"/>
    </xf>
    <xf numFmtId="0" fontId="7" fillId="3" borderId="59" xfId="0" applyFont="1" applyFill="1" applyBorder="1"/>
    <xf numFmtId="0" fontId="13" fillId="0" borderId="65" xfId="0" applyFont="1" applyBorder="1" applyAlignment="1">
      <alignment horizontal="center"/>
    </xf>
    <xf numFmtId="0" fontId="7" fillId="3" borderId="64" xfId="0" applyFont="1" applyFill="1" applyBorder="1"/>
    <xf numFmtId="0" fontId="3" fillId="0" borderId="0" xfId="0" applyNumberFormat="1" applyFont="1" applyBorder="1" applyAlignment="1">
      <alignment horizontal="center"/>
    </xf>
    <xf numFmtId="0" fontId="27" fillId="2" borderId="0" xfId="18" applyFont="1" applyFill="1" applyBorder="1" applyAlignmen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15" fillId="0" borderId="0" xfId="0" applyFont="1"/>
    <xf numFmtId="0" fontId="13" fillId="3" borderId="0" xfId="0" applyFont="1" applyFill="1"/>
    <xf numFmtId="0" fontId="13" fillId="2" borderId="0" xfId="0" applyFont="1" applyFill="1" applyAlignment="1">
      <alignment horizontal="left"/>
    </xf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13" fillId="2" borderId="0" xfId="0" applyFont="1" applyFill="1"/>
    <xf numFmtId="0" fontId="0" fillId="0" borderId="0" xfId="0" applyAlignment="1"/>
    <xf numFmtId="0" fontId="0" fillId="2" borderId="0" xfId="0" applyFill="1" applyAlignment="1">
      <alignment horizontal="left"/>
    </xf>
    <xf numFmtId="0" fontId="18" fillId="0" borderId="0" xfId="18" applyFont="1" applyBorder="1" applyAlignment="1"/>
    <xf numFmtId="0" fontId="13" fillId="0" borderId="0" xfId="0" applyFont="1" applyBorder="1" applyAlignment="1"/>
    <xf numFmtId="0" fontId="15" fillId="3" borderId="0" xfId="0" applyFont="1" applyFill="1"/>
    <xf numFmtId="0" fontId="10" fillId="0" borderId="0" xfId="0" applyFont="1"/>
    <xf numFmtId="0" fontId="0" fillId="2" borderId="0" xfId="0" applyFill="1"/>
    <xf numFmtId="0" fontId="12" fillId="0" borderId="0" xfId="0" applyFont="1"/>
    <xf numFmtId="0" fontId="0" fillId="3" borderId="0" xfId="0" applyFill="1"/>
    <xf numFmtId="0" fontId="12" fillId="3" borderId="0" xfId="0" applyFont="1" applyFill="1"/>
    <xf numFmtId="0" fontId="17" fillId="0" borderId="0" xfId="19"/>
    <xf numFmtId="0" fontId="1" fillId="0" borderId="0" xfId="13"/>
    <xf numFmtId="0" fontId="17" fillId="0" borderId="0" xfId="19" applyAlignment="1">
      <alignment horizontal="left"/>
    </xf>
    <xf numFmtId="0" fontId="16" fillId="0" borderId="0" xfId="19" applyFont="1"/>
    <xf numFmtId="0" fontId="16" fillId="0" borderId="0" xfId="0" applyFont="1" applyAlignment="1"/>
    <xf numFmtId="0" fontId="9" fillId="0" borderId="0" xfId="19" applyFont="1" applyBorder="1" applyAlignment="1"/>
    <xf numFmtId="0" fontId="9" fillId="0" borderId="0" xfId="19" applyNumberFormat="1" applyFont="1" applyBorder="1" applyAlignment="1">
      <alignment horizontal="center" vertical="center"/>
    </xf>
    <xf numFmtId="0" fontId="9" fillId="0" borderId="0" xfId="19" applyFont="1" applyBorder="1" applyAlignment="1">
      <alignment horizontal="center" vertical="center"/>
    </xf>
    <xf numFmtId="0" fontId="30" fillId="0" borderId="0" xfId="13" applyFont="1"/>
    <xf numFmtId="2" fontId="9" fillId="0" borderId="0" xfId="19" applyNumberFormat="1" applyFont="1" applyBorder="1" applyAlignment="1">
      <alignment horizontal="center" vertical="center"/>
    </xf>
    <xf numFmtId="0" fontId="17" fillId="0" borderId="0" xfId="19" applyFont="1" applyBorder="1" applyAlignment="1">
      <alignment horizontal="center" vertical="center"/>
    </xf>
    <xf numFmtId="49" fontId="17" fillId="0" borderId="0" xfId="19" applyNumberFormat="1" applyFont="1" applyBorder="1" applyAlignment="1">
      <alignment horizontal="center" vertical="center"/>
    </xf>
    <xf numFmtId="0" fontId="31" fillId="0" borderId="0" xfId="19" applyFont="1" applyBorder="1" applyAlignment="1"/>
    <xf numFmtId="0" fontId="32" fillId="0" borderId="0" xfId="19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33" xfId="10" applyFont="1" applyBorder="1" applyAlignment="1"/>
    <xf numFmtId="0" fontId="6" fillId="0" borderId="0" xfId="10" applyFont="1"/>
    <xf numFmtId="0" fontId="14" fillId="0" borderId="0" xfId="13" applyFont="1"/>
    <xf numFmtId="0" fontId="9" fillId="0" borderId="67" xfId="8" applyFont="1" applyBorder="1" applyAlignment="1">
      <alignment horizontal="center" vertical="center"/>
    </xf>
    <xf numFmtId="0" fontId="9" fillId="0" borderId="68" xfId="8" applyFont="1" applyBorder="1" applyAlignment="1">
      <alignment horizontal="center" vertical="center"/>
    </xf>
    <xf numFmtId="0" fontId="9" fillId="0" borderId="68" xfId="8" applyFont="1" applyBorder="1" applyAlignment="1">
      <alignment horizontal="center" vertical="center" wrapText="1"/>
    </xf>
    <xf numFmtId="0" fontId="9" fillId="0" borderId="69" xfId="8" applyFont="1" applyFill="1" applyBorder="1" applyAlignment="1">
      <alignment horizontal="center" vertical="center" wrapText="1"/>
    </xf>
    <xf numFmtId="0" fontId="6" fillId="0" borderId="45" xfId="12" applyFont="1" applyBorder="1" applyAlignment="1">
      <alignment horizontal="center" vertical="center"/>
    </xf>
    <xf numFmtId="0" fontId="6" fillId="0" borderId="57" xfId="12" applyFont="1" applyBorder="1" applyAlignment="1">
      <alignment horizontal="center" vertical="top"/>
    </xf>
    <xf numFmtId="0" fontId="1" fillId="0" borderId="0" xfId="13" applyAlignment="1">
      <alignment horizontal="center"/>
    </xf>
    <xf numFmtId="0" fontId="6" fillId="0" borderId="2" xfId="12" applyFont="1" applyBorder="1" applyAlignment="1">
      <alignment horizontal="center" vertical="center"/>
    </xf>
    <xf numFmtId="0" fontId="6" fillId="0" borderId="72" xfId="12" applyFont="1" applyBorder="1" applyAlignment="1">
      <alignment horizontal="center" vertical="top"/>
    </xf>
    <xf numFmtId="0" fontId="6" fillId="0" borderId="53" xfId="12" applyFont="1" applyBorder="1" applyAlignment="1">
      <alignment horizontal="center" vertical="center"/>
    </xf>
    <xf numFmtId="0" fontId="6" fillId="0" borderId="75" xfId="12" applyNumberFormat="1" applyFont="1" applyBorder="1" applyAlignment="1">
      <alignment horizontal="center" vertical="center"/>
    </xf>
    <xf numFmtId="2" fontId="13" fillId="0" borderId="77" xfId="10" applyNumberFormat="1" applyFont="1" applyBorder="1" applyAlignment="1">
      <alignment horizontal="center"/>
    </xf>
    <xf numFmtId="0" fontId="6" fillId="0" borderId="78" xfId="8" applyFont="1" applyBorder="1" applyAlignment="1">
      <alignment horizontal="center"/>
    </xf>
    <xf numFmtId="0" fontId="29" fillId="0" borderId="33" xfId="8" applyFont="1" applyBorder="1" applyAlignment="1"/>
    <xf numFmtId="0" fontId="9" fillId="0" borderId="0" xfId="8" applyFont="1"/>
    <xf numFmtId="0" fontId="6" fillId="0" borderId="79" xfId="0" applyFont="1" applyBorder="1" applyAlignment="1"/>
    <xf numFmtId="0" fontId="36" fillId="0" borderId="0" xfId="13" applyFont="1"/>
    <xf numFmtId="0" fontId="6" fillId="0" borderId="80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6" fillId="0" borderId="81" xfId="12" applyFont="1" applyBorder="1" applyAlignment="1"/>
    <xf numFmtId="0" fontId="6" fillId="0" borderId="0" xfId="8" applyFont="1"/>
    <xf numFmtId="0" fontId="1" fillId="0" borderId="0" xfId="13" applyAlignment="1">
      <alignment vertical="center"/>
    </xf>
    <xf numFmtId="0" fontId="3" fillId="0" borderId="0" xfId="6" applyFont="1" applyBorder="1" applyAlignment="1">
      <alignment horizontal="right" vertical="top"/>
    </xf>
    <xf numFmtId="0" fontId="6" fillId="0" borderId="0" xfId="6" applyFont="1" applyBorder="1" applyAlignment="1">
      <alignment vertical="top"/>
    </xf>
    <xf numFmtId="2" fontId="13" fillId="0" borderId="0" xfId="8" applyNumberFormat="1" applyFont="1" applyBorder="1" applyAlignment="1">
      <alignment horizontal="center" vertical="center"/>
    </xf>
    <xf numFmtId="0" fontId="6" fillId="0" borderId="0" xfId="8" applyFont="1" applyBorder="1"/>
    <xf numFmtId="0" fontId="3" fillId="0" borderId="33" xfId="4" applyFont="1" applyBorder="1" applyAlignment="1"/>
    <xf numFmtId="0" fontId="6" fillId="0" borderId="0" xfId="4" applyFont="1"/>
    <xf numFmtId="0" fontId="9" fillId="0" borderId="67" xfId="4" applyFont="1" applyBorder="1" applyAlignment="1">
      <alignment horizontal="center" vertical="center"/>
    </xf>
    <xf numFmtId="0" fontId="9" fillId="0" borderId="68" xfId="4" applyFont="1" applyBorder="1" applyAlignment="1">
      <alignment horizontal="center" vertical="center"/>
    </xf>
    <xf numFmtId="0" fontId="9" fillId="0" borderId="68" xfId="4" applyFont="1" applyBorder="1" applyAlignment="1">
      <alignment horizontal="center" vertical="center" wrapText="1"/>
    </xf>
    <xf numFmtId="0" fontId="9" fillId="0" borderId="69" xfId="4" applyFont="1" applyFill="1" applyBorder="1" applyAlignment="1">
      <alignment horizontal="center" vertical="center" wrapText="1"/>
    </xf>
    <xf numFmtId="0" fontId="10" fillId="0" borderId="83" xfId="0" applyFont="1" applyBorder="1" applyAlignment="1"/>
    <xf numFmtId="0" fontId="3" fillId="0" borderId="0" xfId="6" applyFont="1" applyBorder="1" applyAlignment="1">
      <alignment horizontal="right"/>
    </xf>
    <xf numFmtId="0" fontId="6" fillId="0" borderId="0" xfId="6" applyFont="1" applyBorder="1" applyAlignment="1"/>
    <xf numFmtId="2" fontId="13" fillId="0" borderId="0" xfId="10" applyNumberFormat="1" applyFont="1" applyBorder="1" applyAlignment="1">
      <alignment horizontal="center"/>
    </xf>
    <xf numFmtId="0" fontId="6" fillId="0" borderId="0" xfId="10" applyFont="1" applyBorder="1"/>
    <xf numFmtId="0" fontId="37" fillId="0" borderId="0" xfId="13" applyFont="1" applyAlignment="1"/>
    <xf numFmtId="0" fontId="14" fillId="0" borderId="0" xfId="13" applyFont="1" applyAlignment="1"/>
    <xf numFmtId="0" fontId="38" fillId="0" borderId="0" xfId="13" applyFont="1"/>
    <xf numFmtId="0" fontId="10" fillId="0" borderId="0" xfId="0" applyFont="1" applyAlignment="1"/>
    <xf numFmtId="0" fontId="37" fillId="0" borderId="0" xfId="13" applyFont="1"/>
    <xf numFmtId="0" fontId="1" fillId="0" borderId="0" xfId="13" applyAlignment="1"/>
    <xf numFmtId="0" fontId="3" fillId="0" borderId="13" xfId="0" applyFont="1" applyBorder="1" applyAlignment="1">
      <alignment horizontal="center"/>
    </xf>
    <xf numFmtId="0" fontId="11" fillId="0" borderId="19" xfId="0" applyFont="1" applyBorder="1"/>
    <xf numFmtId="0" fontId="12" fillId="0" borderId="40" xfId="0" applyFont="1" applyBorder="1" applyAlignment="1"/>
    <xf numFmtId="0" fontId="10" fillId="0" borderId="73" xfId="0" applyFont="1" applyBorder="1" applyAlignment="1"/>
    <xf numFmtId="0" fontId="14" fillId="0" borderId="73" xfId="0" applyFont="1" applyBorder="1" applyAlignment="1">
      <alignment horizontal="left" vertical="center"/>
    </xf>
    <xf numFmtId="0" fontId="12" fillId="0" borderId="84" xfId="0" applyFont="1" applyBorder="1" applyAlignment="1"/>
    <xf numFmtId="0" fontId="11" fillId="0" borderId="82" xfId="0" applyFont="1" applyBorder="1" applyAlignment="1">
      <alignment horizontal="center"/>
    </xf>
    <xf numFmtId="0" fontId="10" fillId="0" borderId="85" xfId="0" applyFont="1" applyBorder="1" applyAlignment="1"/>
    <xf numFmtId="0" fontId="11" fillId="0" borderId="85" xfId="0" applyFont="1" applyBorder="1"/>
    <xf numFmtId="0" fontId="10" fillId="0" borderId="86" xfId="0" applyFont="1" applyBorder="1" applyAlignment="1"/>
    <xf numFmtId="0" fontId="10" fillId="0" borderId="10" xfId="1" applyFont="1" applyBorder="1" applyAlignment="1"/>
    <xf numFmtId="0" fontId="10" fillId="0" borderId="3" xfId="0" applyFont="1" applyBorder="1" applyAlignment="1"/>
    <xf numFmtId="0" fontId="10" fillId="0" borderId="87" xfId="0" applyFont="1" applyBorder="1" applyAlignment="1"/>
    <xf numFmtId="0" fontId="10" fillId="0" borderId="84" xfId="0" applyFont="1" applyBorder="1" applyAlignment="1"/>
    <xf numFmtId="0" fontId="11" fillId="0" borderId="24" xfId="0" applyFont="1" applyBorder="1"/>
    <xf numFmtId="0" fontId="10" fillId="0" borderId="2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10" fillId="0" borderId="40" xfId="1" applyFont="1" applyBorder="1" applyAlignment="1"/>
    <xf numFmtId="0" fontId="10" fillId="0" borderId="6" xfId="0" applyFont="1" applyBorder="1" applyAlignment="1"/>
    <xf numFmtId="0" fontId="11" fillId="0" borderId="73" xfId="0" applyFont="1" applyBorder="1"/>
    <xf numFmtId="0" fontId="10" fillId="0" borderId="84" xfId="1" applyFont="1" applyBorder="1" applyAlignment="1"/>
    <xf numFmtId="0" fontId="10" fillId="0" borderId="88" xfId="0" applyFont="1" applyBorder="1"/>
    <xf numFmtId="0" fontId="13" fillId="0" borderId="23" xfId="0" applyFont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3" xfId="1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6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88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0" borderId="16" xfId="0" applyFont="1" applyBorder="1"/>
    <xf numFmtId="0" fontId="11" fillId="0" borderId="10" xfId="0" applyFont="1" applyBorder="1"/>
    <xf numFmtId="0" fontId="10" fillId="0" borderId="17" xfId="0" applyFont="1" applyBorder="1" applyAlignment="1"/>
    <xf numFmtId="0" fontId="14" fillId="0" borderId="16" xfId="0" applyFont="1" applyBorder="1" applyAlignment="1">
      <alignment horizontal="left" vertical="center"/>
    </xf>
    <xf numFmtId="0" fontId="12" fillId="0" borderId="12" xfId="0" applyFont="1" applyBorder="1" applyAlignment="1"/>
    <xf numFmtId="0" fontId="11" fillId="0" borderId="1" xfId="0" applyFont="1" applyBorder="1"/>
    <xf numFmtId="0" fontId="11" fillId="0" borderId="23" xfId="0" applyFont="1" applyBorder="1"/>
    <xf numFmtId="0" fontId="10" fillId="0" borderId="17" xfId="1" applyFont="1" applyBorder="1" applyAlignment="1"/>
    <xf numFmtId="0" fontId="10" fillId="0" borderId="12" xfId="1" applyFont="1" applyBorder="1" applyAlignment="1"/>
    <xf numFmtId="0" fontId="10" fillId="0" borderId="24" xfId="1" applyFont="1" applyBorder="1" applyAlignment="1"/>
    <xf numFmtId="0" fontId="12" fillId="0" borderId="25" xfId="0" applyFont="1" applyBorder="1" applyAlignment="1"/>
    <xf numFmtId="0" fontId="10" fillId="0" borderId="16" xfId="1" applyFont="1" applyBorder="1" applyAlignment="1"/>
    <xf numFmtId="0" fontId="10" fillId="0" borderId="17" xfId="1" applyFont="1" applyFill="1" applyBorder="1" applyAlignment="1"/>
    <xf numFmtId="0" fontId="11" fillId="0" borderId="28" xfId="0" applyFont="1" applyBorder="1" applyAlignment="1">
      <alignment horizontal="center"/>
    </xf>
    <xf numFmtId="0" fontId="10" fillId="0" borderId="15" xfId="1" applyFont="1" applyBorder="1" applyAlignment="1"/>
    <xf numFmtId="0" fontId="11" fillId="0" borderId="26" xfId="0" applyFont="1" applyBorder="1" applyAlignment="1">
      <alignment horizontal="center"/>
    </xf>
    <xf numFmtId="0" fontId="10" fillId="0" borderId="25" xfId="1" applyFont="1" applyBorder="1" applyAlignment="1"/>
    <xf numFmtId="0" fontId="10" fillId="0" borderId="88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1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10" fillId="0" borderId="21" xfId="0" applyFont="1" applyBorder="1" applyAlignment="1"/>
    <xf numFmtId="0" fontId="10" fillId="0" borderId="82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" xfId="0" applyFont="1" applyBorder="1"/>
    <xf numFmtId="0" fontId="11" fillId="0" borderId="27" xfId="0" applyFont="1" applyBorder="1"/>
    <xf numFmtId="0" fontId="10" fillId="0" borderId="19" xfId="0" applyFont="1" applyFill="1" applyBorder="1" applyAlignment="1"/>
    <xf numFmtId="0" fontId="10" fillId="0" borderId="27" xfId="0" applyFont="1" applyFill="1" applyBorder="1" applyAlignment="1"/>
    <xf numFmtId="0" fontId="10" fillId="0" borderId="22" xfId="0" applyFont="1" applyFill="1" applyBorder="1" applyAlignment="1"/>
    <xf numFmtId="0" fontId="10" fillId="0" borderId="21" xfId="1" applyFont="1" applyFill="1" applyBorder="1" applyAlignment="1"/>
    <xf numFmtId="0" fontId="11" fillId="0" borderId="8" xfId="0" applyFont="1" applyBorder="1" applyAlignment="1">
      <alignment horizontal="center"/>
    </xf>
    <xf numFmtId="0" fontId="6" fillId="0" borderId="23" xfId="12" applyFont="1" applyBorder="1" applyAlignment="1">
      <alignment horizontal="center" vertical="center"/>
    </xf>
    <xf numFmtId="0" fontId="9" fillId="0" borderId="91" xfId="8" applyFont="1" applyFill="1" applyBorder="1" applyAlignment="1">
      <alignment horizontal="center" vertical="center" wrapText="1"/>
    </xf>
    <xf numFmtId="0" fontId="13" fillId="0" borderId="9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14" fillId="0" borderId="23" xfId="0" applyFont="1" applyBorder="1" applyAlignment="1">
      <alignment horizontal="left" vertical="center"/>
    </xf>
    <xf numFmtId="0" fontId="0" fillId="0" borderId="18" xfId="0" applyBorder="1"/>
    <xf numFmtId="0" fontId="11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36" xfId="1" applyFont="1" applyBorder="1" applyAlignment="1"/>
    <xf numFmtId="0" fontId="10" fillId="0" borderId="9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0" xfId="0" applyFont="1" applyBorder="1"/>
    <xf numFmtId="0" fontId="13" fillId="0" borderId="2" xfId="0" applyFont="1" applyBorder="1" applyAlignment="1">
      <alignment horizontal="center"/>
    </xf>
    <xf numFmtId="0" fontId="13" fillId="0" borderId="22" xfId="0" applyFont="1" applyBorder="1" applyAlignment="1"/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4" borderId="15" xfId="0" applyFont="1" applyFill="1" applyBorder="1" applyAlignment="1"/>
    <xf numFmtId="0" fontId="10" fillId="0" borderId="89" xfId="0" applyFont="1" applyBorder="1" applyAlignment="1"/>
    <xf numFmtId="0" fontId="10" fillId="4" borderId="15" xfId="1" applyFont="1" applyFill="1" applyBorder="1" applyAlignment="1"/>
    <xf numFmtId="0" fontId="10" fillId="3" borderId="15" xfId="1" applyFont="1" applyFill="1" applyBorder="1" applyAlignment="1"/>
    <xf numFmtId="0" fontId="14" fillId="0" borderId="10" xfId="0" applyFont="1" applyBorder="1" applyAlignment="1">
      <alignment horizontal="left" vertical="center"/>
    </xf>
    <xf numFmtId="2" fontId="11" fillId="0" borderId="22" xfId="0" applyNumberFormat="1" applyFont="1" applyBorder="1" applyAlignment="1">
      <alignment horizontal="center"/>
    </xf>
    <xf numFmtId="0" fontId="10" fillId="0" borderId="23" xfId="0" applyFont="1" applyBorder="1"/>
    <xf numFmtId="0" fontId="10" fillId="3" borderId="16" xfId="0" applyFont="1" applyFill="1" applyBorder="1" applyAlignment="1"/>
    <xf numFmtId="0" fontId="10" fillId="0" borderId="1" xfId="0" applyFont="1" applyFill="1" applyBorder="1" applyAlignment="1"/>
    <xf numFmtId="0" fontId="10" fillId="0" borderId="86" xfId="1" applyFont="1" applyBorder="1" applyAlignment="1"/>
    <xf numFmtId="0" fontId="10" fillId="0" borderId="24" xfId="0" applyFont="1" applyBorder="1" applyAlignment="1">
      <alignment horizontal="center" vertical="center"/>
    </xf>
    <xf numFmtId="0" fontId="10" fillId="0" borderId="89" xfId="0" applyFont="1" applyFill="1" applyBorder="1" applyAlignment="1"/>
    <xf numFmtId="2" fontId="10" fillId="0" borderId="8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Border="1" applyAlignment="1"/>
    <xf numFmtId="0" fontId="12" fillId="0" borderId="26" xfId="0" applyFont="1" applyBorder="1" applyAlignment="1"/>
    <xf numFmtId="0" fontId="3" fillId="0" borderId="15" xfId="0" applyFont="1" applyBorder="1" applyAlignment="1">
      <alignment horizontal="center"/>
    </xf>
    <xf numFmtId="0" fontId="10" fillId="0" borderId="98" xfId="0" applyFont="1" applyBorder="1" applyAlignment="1"/>
    <xf numFmtId="0" fontId="10" fillId="0" borderId="85" xfId="0" applyFont="1" applyFill="1" applyBorder="1" applyAlignment="1"/>
    <xf numFmtId="0" fontId="10" fillId="0" borderId="85" xfId="1" applyFont="1" applyFill="1" applyBorder="1" applyAlignment="1"/>
    <xf numFmtId="0" fontId="10" fillId="0" borderId="86" xfId="1" applyFont="1" applyFill="1" applyBorder="1" applyAlignment="1"/>
    <xf numFmtId="2" fontId="11" fillId="0" borderId="89" xfId="0" applyNumberFormat="1" applyFont="1" applyBorder="1" applyAlignment="1">
      <alignment horizontal="center"/>
    </xf>
    <xf numFmtId="0" fontId="9" fillId="0" borderId="70" xfId="8" applyFont="1" applyBorder="1" applyAlignment="1">
      <alignment horizontal="center" vertical="center"/>
    </xf>
    <xf numFmtId="0" fontId="10" fillId="3" borderId="19" xfId="0" applyFont="1" applyFill="1" applyBorder="1" applyAlignment="1"/>
    <xf numFmtId="0" fontId="10" fillId="0" borderId="2" xfId="0" applyFont="1" applyFill="1" applyBorder="1" applyAlignment="1"/>
    <xf numFmtId="0" fontId="10" fillId="3" borderId="24" xfId="0" applyFont="1" applyFill="1" applyBorder="1" applyAlignment="1"/>
    <xf numFmtId="0" fontId="13" fillId="0" borderId="16" xfId="0" applyFont="1" applyBorder="1" applyAlignment="1"/>
    <xf numFmtId="0" fontId="13" fillId="0" borderId="15" xfId="0" applyFont="1" applyBorder="1" applyAlignment="1"/>
    <xf numFmtId="0" fontId="10" fillId="0" borderId="11" xfId="1" applyFont="1" applyFill="1" applyBorder="1" applyAlignment="1"/>
    <xf numFmtId="0" fontId="13" fillId="0" borderId="16" xfId="0" applyFont="1" applyBorder="1"/>
    <xf numFmtId="2" fontId="11" fillId="0" borderId="10" xfId="0" applyNumberFormat="1" applyFont="1" applyBorder="1" applyAlignment="1">
      <alignment horizontal="center"/>
    </xf>
    <xf numFmtId="0" fontId="13" fillId="0" borderId="18" xfId="0" applyFont="1" applyBorder="1" applyAlignment="1"/>
    <xf numFmtId="0" fontId="10" fillId="0" borderId="97" xfId="0" applyFont="1" applyFill="1" applyBorder="1" applyAlignment="1"/>
    <xf numFmtId="0" fontId="10" fillId="0" borderId="98" xfId="0" applyFont="1" applyFill="1" applyBorder="1" applyAlignment="1"/>
    <xf numFmtId="0" fontId="10" fillId="0" borderId="82" xfId="0" applyFont="1" applyBorder="1" applyAlignment="1">
      <alignment horizontal="center"/>
    </xf>
    <xf numFmtId="0" fontId="10" fillId="0" borderId="82" xfId="1" applyFont="1" applyFill="1" applyBorder="1" applyAlignment="1">
      <alignment horizontal="left" vertical="center"/>
    </xf>
    <xf numFmtId="2" fontId="10" fillId="0" borderId="98" xfId="0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horizontal="left" vertical="center"/>
    </xf>
    <xf numFmtId="0" fontId="10" fillId="0" borderId="99" xfId="0" applyFont="1" applyBorder="1" applyAlignment="1"/>
    <xf numFmtId="0" fontId="9" fillId="0" borderId="16" xfId="0" applyFont="1" applyBorder="1" applyAlignment="1"/>
    <xf numFmtId="0" fontId="0" fillId="0" borderId="20" xfId="0" applyFont="1" applyBorder="1"/>
    <xf numFmtId="0" fontId="10" fillId="0" borderId="23" xfId="1" applyFont="1" applyFill="1" applyBorder="1" applyAlignment="1"/>
    <xf numFmtId="0" fontId="10" fillId="0" borderId="27" xfId="1" applyFont="1" applyFill="1" applyBorder="1" applyAlignment="1"/>
    <xf numFmtId="0" fontId="10" fillId="0" borderId="22" xfId="1" applyFont="1" applyFill="1" applyBorder="1" applyAlignment="1"/>
    <xf numFmtId="0" fontId="13" fillId="0" borderId="17" xfId="0" applyFont="1" applyBorder="1" applyAlignment="1">
      <alignment horizontal="center"/>
    </xf>
    <xf numFmtId="0" fontId="36" fillId="0" borderId="19" xfId="0" applyFont="1" applyBorder="1" applyAlignment="1">
      <alignment horizontal="left" vertical="center"/>
    </xf>
    <xf numFmtId="0" fontId="11" fillId="0" borderId="86" xfId="0" applyFont="1" applyBorder="1"/>
    <xf numFmtId="0" fontId="0" fillId="0" borderId="25" xfId="0" applyBorder="1"/>
    <xf numFmtId="0" fontId="10" fillId="0" borderId="82" xfId="1" applyNumberFormat="1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/>
    </xf>
    <xf numFmtId="0" fontId="10" fillId="0" borderId="21" xfId="1" applyFont="1" applyBorder="1" applyAlignment="1"/>
    <xf numFmtId="0" fontId="10" fillId="0" borderId="25" xfId="0" applyFont="1" applyBorder="1" applyAlignment="1">
      <alignment horizontal="left"/>
    </xf>
    <xf numFmtId="0" fontId="10" fillId="0" borderId="26" xfId="1" applyFont="1" applyBorder="1" applyAlignment="1"/>
    <xf numFmtId="0" fontId="10" fillId="0" borderId="0" xfId="1" applyFont="1" applyFill="1" applyBorder="1" applyAlignment="1"/>
    <xf numFmtId="0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/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23" xfId="0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13" fillId="3" borderId="4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8" fillId="3" borderId="0" xfId="18" applyFont="1" applyFill="1" applyBorder="1" applyAlignment="1"/>
    <xf numFmtId="0" fontId="13" fillId="3" borderId="0" xfId="0" applyFont="1" applyFill="1" applyBorder="1" applyAlignment="1"/>
    <xf numFmtId="0" fontId="13" fillId="3" borderId="57" xfId="0" applyFont="1" applyFill="1" applyBorder="1" applyAlignment="1">
      <alignment horizontal="center"/>
    </xf>
    <xf numFmtId="0" fontId="7" fillId="3" borderId="64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0" fillId="0" borderId="73" xfId="1" applyFont="1" applyFill="1" applyBorder="1" applyAlignment="1"/>
    <xf numFmtId="0" fontId="10" fillId="0" borderId="89" xfId="1" applyFont="1" applyFill="1" applyBorder="1" applyAlignment="1"/>
    <xf numFmtId="0" fontId="11" fillId="0" borderId="11" xfId="0" applyFont="1" applyBorder="1"/>
    <xf numFmtId="0" fontId="10" fillId="3" borderId="89" xfId="1" applyFont="1" applyFill="1" applyBorder="1" applyAlignment="1"/>
    <xf numFmtId="0" fontId="11" fillId="0" borderId="89" xfId="0" applyFont="1" applyBorder="1"/>
    <xf numFmtId="0" fontId="10" fillId="0" borderId="22" xfId="0" applyFont="1" applyBorder="1" applyAlignment="1">
      <alignment vertical="center"/>
    </xf>
    <xf numFmtId="0" fontId="0" fillId="0" borderId="26" xfId="0" applyFont="1" applyBorder="1"/>
    <xf numFmtId="0" fontId="0" fillId="0" borderId="18" xfId="0" applyFont="1" applyBorder="1"/>
    <xf numFmtId="0" fontId="10" fillId="3" borderId="86" xfId="0" applyFont="1" applyFill="1" applyBorder="1" applyAlignment="1"/>
    <xf numFmtId="0" fontId="10" fillId="0" borderId="87" xfId="0" applyFont="1" applyFill="1" applyBorder="1" applyAlignment="1"/>
    <xf numFmtId="0" fontId="13" fillId="0" borderId="22" xfId="0" applyFont="1" applyBorder="1"/>
    <xf numFmtId="0" fontId="9" fillId="0" borderId="101" xfId="8" applyFont="1" applyBorder="1" applyAlignment="1">
      <alignment horizontal="center" vertical="center"/>
    </xf>
    <xf numFmtId="0" fontId="9" fillId="0" borderId="101" xfId="8" applyFont="1" applyBorder="1" applyAlignment="1">
      <alignment horizontal="center" vertical="center" wrapText="1"/>
    </xf>
    <xf numFmtId="0" fontId="10" fillId="0" borderId="102" xfId="0" applyFont="1" applyFill="1" applyBorder="1" applyAlignment="1"/>
    <xf numFmtId="0" fontId="10" fillId="0" borderId="45" xfId="0" applyFont="1" applyBorder="1" applyAlignment="1">
      <alignment horizontal="center"/>
    </xf>
    <xf numFmtId="0" fontId="11" fillId="0" borderId="103" xfId="0" applyFont="1" applyBorder="1" applyAlignment="1"/>
    <xf numFmtId="0" fontId="6" fillId="0" borderId="79" xfId="0" applyFont="1" applyBorder="1"/>
    <xf numFmtId="0" fontId="10" fillId="0" borderId="104" xfId="0" applyFont="1" applyFill="1" applyBorder="1" applyAlignment="1"/>
    <xf numFmtId="0" fontId="13" fillId="0" borderId="53" xfId="0" applyFont="1" applyBorder="1" applyAlignment="1">
      <alignment horizontal="center" vertical="center" wrapText="1"/>
    </xf>
    <xf numFmtId="0" fontId="6" fillId="0" borderId="81" xfId="0" applyFont="1" applyBorder="1"/>
    <xf numFmtId="0" fontId="10" fillId="0" borderId="50" xfId="12" applyFont="1" applyBorder="1" applyAlignment="1">
      <alignment vertical="top"/>
    </xf>
    <xf numFmtId="0" fontId="6" fillId="0" borderId="72" xfId="12" applyFont="1" applyBorder="1" applyAlignment="1">
      <alignment horizontal="center" vertical="center"/>
    </xf>
    <xf numFmtId="0" fontId="10" fillId="0" borderId="2" xfId="12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3" fillId="0" borderId="19" xfId="0" applyFont="1" applyBorder="1" applyAlignment="1"/>
    <xf numFmtId="0" fontId="39" fillId="0" borderId="15" xfId="0" applyFont="1" applyBorder="1"/>
    <xf numFmtId="0" fontId="10" fillId="0" borderId="10" xfId="0" applyFont="1" applyBorder="1" applyAlignment="1">
      <alignment horizontal="center"/>
    </xf>
    <xf numFmtId="0" fontId="9" fillId="0" borderId="19" xfId="0" applyFont="1" applyBorder="1" applyAlignment="1"/>
    <xf numFmtId="0" fontId="11" fillId="0" borderId="16" xfId="0" applyFont="1" applyBorder="1" applyAlignment="1">
      <alignment vertical="center"/>
    </xf>
    <xf numFmtId="0" fontId="10" fillId="0" borderId="88" xfId="1" applyFont="1" applyBorder="1" applyAlignment="1"/>
    <xf numFmtId="0" fontId="13" fillId="0" borderId="20" xfId="0" applyFont="1" applyBorder="1" applyAlignment="1"/>
    <xf numFmtId="49" fontId="10" fillId="0" borderId="22" xfId="0" applyNumberFormat="1" applyFont="1" applyBorder="1" applyAlignment="1">
      <alignment horizontal="center" vertical="center"/>
    </xf>
    <xf numFmtId="0" fontId="10" fillId="0" borderId="72" xfId="0" applyFont="1" applyBorder="1" applyAlignment="1"/>
    <xf numFmtId="0" fontId="11" fillId="0" borderId="72" xfId="0" applyFont="1" applyBorder="1" applyAlignment="1">
      <alignment wrapText="1"/>
    </xf>
    <xf numFmtId="0" fontId="10" fillId="0" borderId="9" xfId="0" applyFont="1" applyBorder="1" applyAlignment="1"/>
    <xf numFmtId="0" fontId="10" fillId="0" borderId="23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1" fillId="0" borderId="35" xfId="0" applyFont="1" applyBorder="1"/>
    <xf numFmtId="0" fontId="7" fillId="3" borderId="66" xfId="0" applyFont="1" applyFill="1" applyBorder="1"/>
    <xf numFmtId="0" fontId="7" fillId="3" borderId="63" xfId="0" applyFont="1" applyFill="1" applyBorder="1"/>
    <xf numFmtId="0" fontId="7" fillId="3" borderId="59" xfId="18" applyFont="1" applyFill="1" applyBorder="1" applyAlignment="1"/>
    <xf numFmtId="0" fontId="7" fillId="3" borderId="60" xfId="0" applyFont="1" applyFill="1" applyBorder="1" applyAlignment="1"/>
    <xf numFmtId="0" fontId="27" fillId="3" borderId="64" xfId="18" applyFont="1" applyFill="1" applyBorder="1" applyAlignment="1"/>
    <xf numFmtId="0" fontId="13" fillId="2" borderId="11" xfId="0" applyFont="1" applyFill="1" applyBorder="1" applyAlignment="1">
      <alignment horizontal="center"/>
    </xf>
    <xf numFmtId="0" fontId="10" fillId="3" borderId="15" xfId="0" applyFont="1" applyFill="1" applyBorder="1" applyAlignment="1">
      <alignment vertical="center"/>
    </xf>
    <xf numFmtId="0" fontId="13" fillId="3" borderId="58" xfId="0" applyFont="1" applyFill="1" applyBorder="1" applyAlignment="1">
      <alignment horizontal="center"/>
    </xf>
    <xf numFmtId="0" fontId="13" fillId="3" borderId="6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0" fillId="3" borderId="1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0" borderId="82" xfId="1" applyFont="1" applyBorder="1" applyAlignment="1">
      <alignment horizontal="left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88" xfId="1" applyFont="1" applyFill="1" applyBorder="1" applyAlignment="1"/>
    <xf numFmtId="0" fontId="11" fillId="0" borderId="107" xfId="0" applyFont="1" applyBorder="1" applyAlignment="1">
      <alignment horizontal="center"/>
    </xf>
    <xf numFmtId="0" fontId="11" fillId="0" borderId="88" xfId="0" applyFont="1" applyBorder="1"/>
    <xf numFmtId="0" fontId="11" fillId="3" borderId="2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0" borderId="0" xfId="0" applyFont="1"/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0" fillId="0" borderId="85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7" xfId="1" applyFont="1" applyFill="1" applyBorder="1" applyAlignment="1"/>
    <xf numFmtId="0" fontId="10" fillId="0" borderId="8" xfId="1" applyFont="1" applyFill="1" applyBorder="1" applyAlignment="1"/>
    <xf numFmtId="0" fontId="13" fillId="0" borderId="85" xfId="0" applyFont="1" applyBorder="1" applyAlignment="1"/>
    <xf numFmtId="0" fontId="10" fillId="0" borderId="10" xfId="1" applyFont="1" applyFill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11" fillId="0" borderId="10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horizontal="right" vertical="center"/>
    </xf>
    <xf numFmtId="0" fontId="3" fillId="0" borderId="34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0" fillId="0" borderId="15" xfId="0" applyFont="1" applyBorder="1"/>
    <xf numFmtId="0" fontId="3" fillId="0" borderId="108" xfId="0" applyFont="1" applyBorder="1" applyAlignment="1">
      <alignment horizontal="center"/>
    </xf>
    <xf numFmtId="0" fontId="10" fillId="0" borderId="73" xfId="0" applyFont="1" applyFill="1" applyBorder="1" applyAlignment="1"/>
    <xf numFmtId="0" fontId="10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horizontal="right"/>
    </xf>
    <xf numFmtId="2" fontId="10" fillId="0" borderId="109" xfId="0" applyNumberFormat="1" applyFont="1" applyFill="1" applyBorder="1" applyAlignment="1">
      <alignment horizontal="center" vertical="center"/>
    </xf>
    <xf numFmtId="0" fontId="6" fillId="0" borderId="19" xfId="0" applyFont="1" applyBorder="1" applyAlignment="1"/>
    <xf numFmtId="0" fontId="3" fillId="0" borderId="24" xfId="0" applyFont="1" applyFill="1" applyBorder="1" applyAlignment="1">
      <alignment horizontal="center"/>
    </xf>
    <xf numFmtId="0" fontId="10" fillId="0" borderId="24" xfId="0" applyFont="1" applyFill="1" applyBorder="1" applyAlignment="1"/>
    <xf numFmtId="0" fontId="10" fillId="0" borderId="72" xfId="1" applyNumberFormat="1" applyFont="1" applyFill="1" applyBorder="1" applyAlignment="1">
      <alignment horizontal="center" vertical="center"/>
    </xf>
    <xf numFmtId="0" fontId="10" fillId="0" borderId="72" xfId="1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0" fillId="0" borderId="72" xfId="0" applyFont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3" fillId="0" borderId="8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" borderId="59" xfId="0" applyFont="1" applyFill="1" applyBorder="1" applyAlignment="1">
      <alignment vertical="center"/>
    </xf>
    <xf numFmtId="0" fontId="3" fillId="0" borderId="0" xfId="4" applyFont="1" applyBorder="1" applyAlignment="1">
      <alignment horizontal="right"/>
    </xf>
    <xf numFmtId="0" fontId="6" fillId="0" borderId="77" xfId="8" applyFont="1" applyBorder="1" applyAlignment="1">
      <alignment horizontal="center"/>
    </xf>
    <xf numFmtId="0" fontId="10" fillId="0" borderId="102" xfId="1" applyFont="1" applyFill="1" applyBorder="1" applyAlignment="1"/>
    <xf numFmtId="0" fontId="10" fillId="0" borderId="45" xfId="1" applyNumberFormat="1" applyFont="1" applyFill="1" applyBorder="1" applyAlignment="1">
      <alignment horizontal="center" vertical="center"/>
    </xf>
    <xf numFmtId="0" fontId="10" fillId="0" borderId="111" xfId="1" applyFont="1" applyFill="1" applyBorder="1" applyAlignment="1"/>
    <xf numFmtId="0" fontId="11" fillId="0" borderId="112" xfId="0" applyFont="1" applyFill="1" applyBorder="1" applyAlignment="1"/>
    <xf numFmtId="0" fontId="11" fillId="0" borderId="113" xfId="0" applyFont="1" applyFill="1" applyBorder="1" applyAlignment="1"/>
    <xf numFmtId="0" fontId="10" fillId="0" borderId="114" xfId="0" applyFont="1" applyFill="1" applyBorder="1" applyAlignment="1"/>
    <xf numFmtId="0" fontId="10" fillId="0" borderId="53" xfId="1" applyNumberFormat="1" applyFont="1" applyFill="1" applyBorder="1" applyAlignment="1">
      <alignment horizontal="center" vertical="center"/>
    </xf>
    <xf numFmtId="0" fontId="10" fillId="0" borderId="53" xfId="1" applyFont="1" applyFill="1" applyBorder="1" applyAlignment="1">
      <alignment horizontal="center" vertical="center"/>
    </xf>
    <xf numFmtId="0" fontId="10" fillId="0" borderId="81" xfId="0" applyFont="1" applyBorder="1" applyAlignment="1">
      <alignment horizontal="left"/>
    </xf>
    <xf numFmtId="2" fontId="10" fillId="0" borderId="24" xfId="0" applyNumberFormat="1" applyFont="1" applyBorder="1" applyAlignment="1">
      <alignment horizontal="right" vertical="center"/>
    </xf>
    <xf numFmtId="2" fontId="10" fillId="0" borderId="16" xfId="0" applyNumberFormat="1" applyFont="1" applyFill="1" applyBorder="1" applyAlignment="1"/>
    <xf numFmtId="2" fontId="10" fillId="0" borderId="2" xfId="0" applyNumberFormat="1" applyFont="1" applyBorder="1" applyAlignment="1">
      <alignment horizontal="center" vertical="center"/>
    </xf>
    <xf numFmtId="0" fontId="6" fillId="0" borderId="83" xfId="0" applyFont="1" applyBorder="1" applyAlignment="1"/>
    <xf numFmtId="2" fontId="10" fillId="0" borderId="111" xfId="0" applyNumberFormat="1" applyFont="1" applyFill="1" applyBorder="1" applyAlignment="1"/>
    <xf numFmtId="0" fontId="1" fillId="0" borderId="30" xfId="13" applyBorder="1" applyAlignment="1">
      <alignment horizontal="center"/>
    </xf>
    <xf numFmtId="0" fontId="6" fillId="0" borderId="103" xfId="0" applyFont="1" applyBorder="1" applyAlignment="1"/>
    <xf numFmtId="0" fontId="6" fillId="0" borderId="75" xfId="12" applyFont="1" applyBorder="1" applyAlignment="1">
      <alignment horizontal="center" vertical="top"/>
    </xf>
    <xf numFmtId="2" fontId="10" fillId="0" borderId="104" xfId="0" applyNumberFormat="1" applyFont="1" applyFill="1" applyBorder="1" applyAlignment="1"/>
    <xf numFmtId="0" fontId="6" fillId="0" borderId="50" xfId="12" applyFont="1" applyBorder="1" applyAlignment="1">
      <alignment horizontal="center" vertical="center"/>
    </xf>
    <xf numFmtId="0" fontId="6" fillId="0" borderId="81" xfId="0" applyFont="1" applyBorder="1" applyAlignment="1">
      <alignment horizontal="left"/>
    </xf>
    <xf numFmtId="0" fontId="13" fillId="0" borderId="45" xfId="0" applyFont="1" applyBorder="1" applyAlignment="1">
      <alignment horizontal="center" vertical="center" wrapText="1"/>
    </xf>
    <xf numFmtId="0" fontId="10" fillId="0" borderId="111" xfId="0" applyFont="1" applyFill="1" applyBorder="1" applyAlignment="1"/>
    <xf numFmtId="0" fontId="11" fillId="0" borderId="115" xfId="0" applyFont="1" applyFill="1" applyBorder="1" applyAlignment="1"/>
    <xf numFmtId="0" fontId="11" fillId="0" borderId="116" xfId="0" applyFont="1" applyFill="1" applyBorder="1" applyAlignment="1"/>
    <xf numFmtId="0" fontId="10" fillId="0" borderId="114" xfId="1" applyFont="1" applyFill="1" applyBorder="1" applyAlignment="1"/>
    <xf numFmtId="0" fontId="10" fillId="0" borderId="104" xfId="1" applyFont="1" applyFill="1" applyBorder="1" applyAlignment="1"/>
    <xf numFmtId="0" fontId="0" fillId="0" borderId="0" xfId="0" applyAlignment="1"/>
    <xf numFmtId="0" fontId="6" fillId="0" borderId="0" xfId="0" applyFont="1" applyAlignment="1"/>
    <xf numFmtId="0" fontId="3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90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08" xfId="0" applyFont="1" applyBorder="1" applyAlignment="1">
      <alignment horizontal="center" vertical="center" wrapText="1"/>
    </xf>
    <xf numFmtId="0" fontId="13" fillId="0" borderId="110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70" xfId="8" applyFont="1" applyBorder="1" applyAlignment="1">
      <alignment horizontal="center" vertical="center"/>
    </xf>
    <xf numFmtId="0" fontId="35" fillId="0" borderId="71" xfId="8" applyFont="1" applyBorder="1" applyAlignment="1">
      <alignment horizontal="center" vertical="center"/>
    </xf>
    <xf numFmtId="0" fontId="35" fillId="0" borderId="74" xfId="8" applyFont="1" applyBorder="1" applyAlignment="1">
      <alignment horizontal="center" vertical="center"/>
    </xf>
    <xf numFmtId="0" fontId="3" fillId="0" borderId="0" xfId="4" applyFont="1" applyBorder="1" applyAlignment="1">
      <alignment horizontal="right"/>
    </xf>
    <xf numFmtId="0" fontId="3" fillId="0" borderId="76" xfId="4" applyFont="1" applyBorder="1" applyAlignment="1">
      <alignment horizontal="right"/>
    </xf>
    <xf numFmtId="0" fontId="3" fillId="0" borderId="0" xfId="6" applyFont="1" applyBorder="1" applyAlignment="1">
      <alignment horizontal="right"/>
    </xf>
    <xf numFmtId="0" fontId="6" fillId="0" borderId="76" xfId="6" applyFont="1" applyBorder="1" applyAlignment="1"/>
    <xf numFmtId="0" fontId="33" fillId="0" borderId="49" xfId="13" applyFont="1" applyBorder="1" applyAlignment="1"/>
    <xf numFmtId="0" fontId="32" fillId="0" borderId="0" xfId="19" applyFont="1" applyAlignment="1"/>
    <xf numFmtId="0" fontId="3" fillId="0" borderId="7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0" xfId="6" applyFont="1" applyBorder="1" applyAlignment="1">
      <alignment horizontal="right" vertical="top"/>
    </xf>
    <xf numFmtId="0" fontId="6" fillId="0" borderId="76" xfId="6" applyFont="1" applyBorder="1" applyAlignment="1">
      <alignment vertical="top"/>
    </xf>
    <xf numFmtId="0" fontId="34" fillId="0" borderId="49" xfId="0" applyFont="1" applyBorder="1" applyAlignment="1"/>
    <xf numFmtId="0" fontId="10" fillId="0" borderId="10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35" fillId="0" borderId="82" xfId="8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8" fillId="0" borderId="0" xfId="19" applyFont="1" applyAlignment="1"/>
    <xf numFmtId="0" fontId="29" fillId="0" borderId="0" xfId="19" applyFont="1" applyAlignment="1">
      <alignment horizontal="center"/>
    </xf>
    <xf numFmtId="0" fontId="29" fillId="0" borderId="0" xfId="19" applyFont="1" applyBorder="1" applyAlignment="1">
      <alignment horizontal="center" wrapText="1"/>
    </xf>
    <xf numFmtId="0" fontId="29" fillId="0" borderId="0" xfId="19" applyFont="1" applyBorder="1" applyAlignment="1">
      <alignment horizontal="left"/>
    </xf>
    <xf numFmtId="0" fontId="29" fillId="0" borderId="0" xfId="0" applyFont="1" applyAlignment="1">
      <alignment horizontal="left"/>
    </xf>
    <xf numFmtId="0" fontId="33" fillId="0" borderId="33" xfId="13" applyFont="1" applyBorder="1" applyAlignment="1"/>
    <xf numFmtId="0" fontId="3" fillId="0" borderId="30" xfId="6" applyFont="1" applyBorder="1" applyAlignment="1">
      <alignment horizontal="right" vertical="top"/>
    </xf>
    <xf numFmtId="0" fontId="6" fillId="0" borderId="31" xfId="6" applyFont="1" applyBorder="1" applyAlignment="1">
      <alignment vertical="top"/>
    </xf>
    <xf numFmtId="0" fontId="34" fillId="0" borderId="33" xfId="0" applyFont="1" applyBorder="1" applyAlignment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Border="1" applyAlignment="1"/>
    <xf numFmtId="0" fontId="6" fillId="0" borderId="0" xfId="0" applyFont="1" applyAlignment="1"/>
    <xf numFmtId="0" fontId="3" fillId="0" borderId="41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/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vertical="center"/>
    </xf>
    <xf numFmtId="0" fontId="6" fillId="0" borderId="120" xfId="0" applyFont="1" applyBorder="1" applyAlignment="1">
      <alignment horizontal="center"/>
    </xf>
    <xf numFmtId="0" fontId="9" fillId="3" borderId="27" xfId="0" applyFont="1" applyFill="1" applyBorder="1"/>
    <xf numFmtId="0" fontId="9" fillId="3" borderId="13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/>
    <xf numFmtId="0" fontId="9" fillId="0" borderId="13" xfId="0" applyFont="1" applyBorder="1" applyAlignment="1">
      <alignment horizontal="center"/>
    </xf>
    <xf numFmtId="0" fontId="9" fillId="0" borderId="72" xfId="0" applyFont="1" applyBorder="1"/>
    <xf numFmtId="0" fontId="9" fillId="3" borderId="2" xfId="0" applyFont="1" applyFill="1" applyBorder="1"/>
    <xf numFmtId="0" fontId="9" fillId="0" borderId="2" xfId="0" applyFont="1" applyBorder="1" applyAlignment="1">
      <alignment horizontal="left"/>
    </xf>
    <xf numFmtId="0" fontId="9" fillId="3" borderId="13" xfId="0" applyFont="1" applyFill="1" applyBorder="1"/>
    <xf numFmtId="14" fontId="9" fillId="0" borderId="13" xfId="0" applyNumberFormat="1" applyFont="1" applyBorder="1" applyAlignment="1">
      <alignment horizontal="center"/>
    </xf>
    <xf numFmtId="0" fontId="9" fillId="3" borderId="14" xfId="0" applyFont="1" applyFill="1" applyBorder="1"/>
    <xf numFmtId="0" fontId="9" fillId="0" borderId="13" xfId="0" applyFont="1" applyBorder="1" applyAlignment="1">
      <alignment horizontal="left"/>
    </xf>
    <xf numFmtId="0" fontId="9" fillId="0" borderId="13" xfId="0" applyFont="1" applyBorder="1"/>
    <xf numFmtId="0" fontId="9" fillId="3" borderId="22" xfId="0" applyFont="1" applyFill="1" applyBorder="1"/>
    <xf numFmtId="0" fontId="9" fillId="0" borderId="121" xfId="0" applyFont="1" applyBorder="1" applyAlignment="1">
      <alignment horizontal="left"/>
    </xf>
    <xf numFmtId="0" fontId="9" fillId="3" borderId="0" xfId="0" applyFont="1" applyFill="1" applyBorder="1"/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108" xfId="0" applyFont="1" applyBorder="1" applyAlignment="1">
      <alignment horizontal="left"/>
    </xf>
  </cellXfs>
  <cellStyles count="20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2" xfId="19" xr:uid="{00000000-0005-0000-0000-000005000000}"/>
    <cellStyle name="Обычный 3" xfId="5" xr:uid="{00000000-0005-0000-0000-000006000000}"/>
    <cellStyle name="Обычный 3 2" xfId="6" xr:uid="{00000000-0005-0000-0000-000007000000}"/>
    <cellStyle name="Обычный 4" xfId="7" xr:uid="{00000000-0005-0000-0000-000008000000}"/>
    <cellStyle name="Обычный 4 2" xfId="8" xr:uid="{00000000-0005-0000-0000-000009000000}"/>
    <cellStyle name="Обычный 5" xfId="9" xr:uid="{00000000-0005-0000-0000-00000A000000}"/>
    <cellStyle name="Обычный 5 2" xfId="10" xr:uid="{00000000-0005-0000-0000-00000B000000}"/>
    <cellStyle name="Обычный 6" xfId="11" xr:uid="{00000000-0005-0000-0000-00000C000000}"/>
    <cellStyle name="Обычный 6 2" xfId="12" xr:uid="{00000000-0005-0000-0000-00000D000000}"/>
    <cellStyle name="Обычный 7" xfId="13" xr:uid="{00000000-0005-0000-0000-00000E000000}"/>
    <cellStyle name="Обычный 8" xfId="14" xr:uid="{00000000-0005-0000-0000-00000F000000}"/>
    <cellStyle name="Обычный 8 2" xfId="15" xr:uid="{00000000-0005-0000-0000-000010000000}"/>
    <cellStyle name="Обычный 9" xfId="16" xr:uid="{00000000-0005-0000-0000-000011000000}"/>
    <cellStyle name="Обычный 9 2" xfId="17" xr:uid="{00000000-0005-0000-0000-000012000000}"/>
    <cellStyle name="Обычный_Лист1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60;&#1043;&#1057;/&#1087;&#1088;&#1086;&#1090;&#1086;&#1082;&#1086;&#1083;&#1099;/2017/&#1055;&#1056;%202017%20&#1084;&#1083;&#1072;&#1076;&#1096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ывок 48"/>
      <sheetName val="рывок 53"/>
      <sheetName val="рывок 58"/>
      <sheetName val="рывок 58+"/>
      <sheetName val="дц 48"/>
      <sheetName val="дц 53"/>
      <sheetName val="дц 58"/>
      <sheetName val="дц 63"/>
      <sheetName val="дц 68"/>
      <sheetName val="дц 73"/>
      <sheetName val="дц св.73"/>
      <sheetName val="эстафета ДЦ"/>
      <sheetName val="дв 48"/>
      <sheetName val="дв 53"/>
      <sheetName val="дв 58"/>
      <sheetName val="дв 63"/>
      <sheetName val="дв 68"/>
      <sheetName val="дв 73"/>
      <sheetName val="дв св.73"/>
      <sheetName val="Эстафета ДВ мл."/>
      <sheetName val="команда м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view="pageBreakPreview" topLeftCell="A5" zoomScaleNormal="110" zoomScaleSheetLayoutView="100" workbookViewId="0">
      <selection activeCell="L26" sqref="L26"/>
    </sheetView>
  </sheetViews>
  <sheetFormatPr defaultRowHeight="12.75" x14ac:dyDescent="0.2"/>
  <cols>
    <col min="1" max="1" width="8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97" customWidth="1"/>
    <col min="8" max="8" width="9.28515625" style="98" customWidth="1"/>
    <col min="9" max="9" width="8.140625" customWidth="1"/>
    <col min="10" max="10" width="9.42578125" customWidth="1"/>
    <col min="11" max="11" width="14" customWidth="1"/>
    <col min="12" max="12" width="19.570312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1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1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1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1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1"/>
    </row>
    <row r="6" spans="1:13" ht="19.5" customHeight="1" x14ac:dyDescent="0.25">
      <c r="A6" s="624" t="s">
        <v>425</v>
      </c>
      <c r="B6" s="624"/>
      <c r="C6" s="624"/>
      <c r="D6" s="2"/>
      <c r="E6" s="2"/>
      <c r="F6" s="2"/>
      <c r="G6" s="3"/>
      <c r="H6" s="2"/>
      <c r="I6" s="2"/>
      <c r="J6" s="2"/>
      <c r="K6" s="625"/>
      <c r="L6" s="625"/>
      <c r="M6" s="4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0" t="s">
        <v>3</v>
      </c>
      <c r="L7" s="620"/>
      <c r="M7" s="620"/>
    </row>
    <row r="8" spans="1:13" ht="12.75" customHeight="1" x14ac:dyDescent="0.2">
      <c r="A8" s="621" t="s">
        <v>4</v>
      </c>
      <c r="B8" s="621"/>
      <c r="C8" s="622" t="s">
        <v>427</v>
      </c>
      <c r="D8" s="607"/>
      <c r="E8" s="607"/>
      <c r="F8" s="607"/>
      <c r="G8" s="607"/>
      <c r="H8" s="607"/>
      <c r="I8" s="607"/>
      <c r="J8" s="623"/>
      <c r="K8" s="620" t="s">
        <v>5</v>
      </c>
      <c r="L8" s="620"/>
      <c r="M8" s="620"/>
    </row>
    <row r="9" spans="1:13" x14ac:dyDescent="0.2">
      <c r="A9" s="609">
        <v>244</v>
      </c>
      <c r="B9" s="609"/>
      <c r="C9" s="5"/>
      <c r="D9" s="610" t="s">
        <v>6</v>
      </c>
      <c r="E9" s="611"/>
      <c r="F9" s="611"/>
      <c r="G9" s="611"/>
      <c r="H9" s="611"/>
      <c r="I9" s="611"/>
      <c r="J9" s="612"/>
      <c r="K9" s="6"/>
      <c r="L9" s="6"/>
      <c r="M9" s="4"/>
    </row>
    <row r="10" spans="1:13" x14ac:dyDescent="0.2">
      <c r="A10" s="609"/>
      <c r="B10" s="609"/>
      <c r="C10" s="5"/>
      <c r="D10" s="610" t="s">
        <v>429</v>
      </c>
      <c r="E10" s="610"/>
      <c r="F10" s="610"/>
      <c r="G10" s="610"/>
      <c r="H10" s="610"/>
      <c r="I10" s="610"/>
      <c r="J10" s="613"/>
      <c r="K10" s="6"/>
      <c r="L10" s="6"/>
      <c r="M10" s="4"/>
    </row>
    <row r="11" spans="1:13" x14ac:dyDescent="0.2">
      <c r="A11" s="7"/>
      <c r="B11" s="7"/>
      <c r="C11" s="5"/>
      <c r="D11" s="8"/>
      <c r="E11" s="8"/>
      <c r="F11" s="8"/>
      <c r="G11" s="9"/>
      <c r="H11" s="8"/>
      <c r="I11" s="8"/>
      <c r="J11" s="8"/>
      <c r="K11" s="6"/>
      <c r="L11" s="6"/>
      <c r="M11" s="4"/>
    </row>
    <row r="12" spans="1:13" ht="17.25" customHeight="1" x14ac:dyDescent="0.2">
      <c r="A12" s="7"/>
      <c r="B12" s="7"/>
      <c r="C12" s="10" t="s">
        <v>7</v>
      </c>
      <c r="D12" s="11"/>
      <c r="E12" s="12">
        <v>41</v>
      </c>
      <c r="F12" s="8"/>
      <c r="G12" s="9"/>
      <c r="H12" s="8"/>
      <c r="I12" s="8"/>
      <c r="J12" s="8"/>
      <c r="K12" s="6"/>
      <c r="L12" s="6"/>
      <c r="M12" s="4"/>
    </row>
    <row r="13" spans="1:13" ht="16.5" customHeight="1" x14ac:dyDescent="0.2">
      <c r="A13" s="7"/>
      <c r="B13" s="7"/>
      <c r="C13" s="13" t="s">
        <v>8</v>
      </c>
      <c r="D13" s="14"/>
      <c r="E13" s="15">
        <v>534</v>
      </c>
      <c r="F13" s="8"/>
      <c r="G13" s="9"/>
      <c r="H13" s="8"/>
      <c r="I13" s="8"/>
      <c r="J13" s="8"/>
      <c r="K13" s="6"/>
      <c r="L13" s="6"/>
      <c r="M13" s="4"/>
    </row>
    <row r="14" spans="1:13" x14ac:dyDescent="0.2">
      <c r="A14" s="16"/>
      <c r="B14" s="16"/>
      <c r="C14" s="4"/>
      <c r="D14" s="4"/>
      <c r="E14" s="4"/>
      <c r="F14" s="4"/>
      <c r="G14" s="17"/>
      <c r="H14" s="18"/>
      <c r="I14" s="4"/>
      <c r="J14" s="4"/>
      <c r="K14" s="4"/>
      <c r="L14" s="4"/>
      <c r="M14" s="4"/>
    </row>
    <row r="15" spans="1:13" ht="12.75" customHeight="1" x14ac:dyDescent="0.2">
      <c r="A15" s="606" t="s">
        <v>9</v>
      </c>
      <c r="B15" s="606" t="s">
        <v>10</v>
      </c>
      <c r="C15" s="606"/>
      <c r="D15" s="606"/>
      <c r="E15" s="606" t="s">
        <v>11</v>
      </c>
      <c r="F15" s="606" t="s">
        <v>12</v>
      </c>
      <c r="G15" s="615" t="s">
        <v>13</v>
      </c>
      <c r="H15" s="606" t="s">
        <v>14</v>
      </c>
      <c r="I15" s="606" t="s">
        <v>15</v>
      </c>
      <c r="J15" s="606" t="s">
        <v>16</v>
      </c>
      <c r="K15" s="606" t="s">
        <v>17</v>
      </c>
      <c r="L15" s="606"/>
      <c r="M15" s="4"/>
    </row>
    <row r="16" spans="1:13" x14ac:dyDescent="0.2">
      <c r="A16" s="606"/>
      <c r="B16" s="606"/>
      <c r="C16" s="606"/>
      <c r="D16" s="606"/>
      <c r="E16" s="614"/>
      <c r="F16" s="614"/>
      <c r="G16" s="616"/>
      <c r="H16" s="606"/>
      <c r="I16" s="614"/>
      <c r="J16" s="606"/>
      <c r="K16" s="606"/>
      <c r="L16" s="606"/>
      <c r="M16" s="4"/>
    </row>
    <row r="17" spans="1:13" ht="15" x14ac:dyDescent="0.25">
      <c r="A17" s="19">
        <v>1</v>
      </c>
      <c r="B17" s="51" t="s">
        <v>510</v>
      </c>
      <c r="C17" s="36"/>
      <c r="D17" s="36"/>
      <c r="E17" s="22">
        <v>2005</v>
      </c>
      <c r="F17" s="31" t="s">
        <v>25</v>
      </c>
      <c r="G17" s="39" t="s">
        <v>26</v>
      </c>
      <c r="H17" s="25">
        <v>44.5</v>
      </c>
      <c r="I17" s="251">
        <v>213</v>
      </c>
      <c r="J17" s="33">
        <v>20</v>
      </c>
      <c r="K17" s="317" t="s">
        <v>319</v>
      </c>
      <c r="L17" s="35"/>
      <c r="M17" s="4"/>
    </row>
    <row r="18" spans="1:13" ht="15.75" x14ac:dyDescent="0.25">
      <c r="A18" s="19">
        <f>A17+1</f>
        <v>2</v>
      </c>
      <c r="B18" s="44" t="s">
        <v>396</v>
      </c>
      <c r="C18" s="44"/>
      <c r="D18" s="44"/>
      <c r="E18" s="37">
        <v>2003</v>
      </c>
      <c r="F18" s="23">
        <v>1</v>
      </c>
      <c r="G18" s="24" t="s">
        <v>409</v>
      </c>
      <c r="H18" s="25">
        <v>47.2</v>
      </c>
      <c r="I18" s="251">
        <v>209</v>
      </c>
      <c r="J18" s="47">
        <v>18</v>
      </c>
      <c r="K18" s="309" t="s">
        <v>405</v>
      </c>
      <c r="L18" s="58"/>
      <c r="M18" s="4"/>
    </row>
    <row r="19" spans="1:13" s="43" customFormat="1" ht="15.75" x14ac:dyDescent="0.25">
      <c r="A19" s="19">
        <f t="shared" ref="A19:A23" si="0">A18+1</f>
        <v>3</v>
      </c>
      <c r="B19" s="30" t="s">
        <v>508</v>
      </c>
      <c r="C19" s="36"/>
      <c r="D19" s="36"/>
      <c r="E19" s="37">
        <v>2003</v>
      </c>
      <c r="F19" s="45">
        <v>1</v>
      </c>
      <c r="G19" s="59" t="s">
        <v>20</v>
      </c>
      <c r="H19" s="40">
        <v>42.9</v>
      </c>
      <c r="I19" s="410">
        <v>205</v>
      </c>
      <c r="J19" s="505" t="s">
        <v>513</v>
      </c>
      <c r="K19" s="309" t="s">
        <v>386</v>
      </c>
      <c r="L19" s="64"/>
      <c r="M19" s="4"/>
    </row>
    <row r="20" spans="1:13" s="43" customFormat="1" ht="15" x14ac:dyDescent="0.25">
      <c r="A20" s="19">
        <f t="shared" si="0"/>
        <v>4</v>
      </c>
      <c r="B20" s="30" t="s">
        <v>344</v>
      </c>
      <c r="C20" s="36"/>
      <c r="D20" s="74"/>
      <c r="E20" s="22">
        <v>2005</v>
      </c>
      <c r="F20" s="23">
        <v>1</v>
      </c>
      <c r="G20" s="39" t="s">
        <v>299</v>
      </c>
      <c r="H20" s="25">
        <v>44.3</v>
      </c>
      <c r="I20" s="251">
        <v>152</v>
      </c>
      <c r="J20" s="77">
        <v>16</v>
      </c>
      <c r="K20" s="78" t="s">
        <v>300</v>
      </c>
      <c r="L20" s="73"/>
      <c r="M20" s="50"/>
    </row>
    <row r="21" spans="1:13" s="43" customFormat="1" ht="15" x14ac:dyDescent="0.25">
      <c r="A21" s="19">
        <f t="shared" si="0"/>
        <v>5</v>
      </c>
      <c r="B21" s="335" t="s">
        <v>294</v>
      </c>
      <c r="C21" s="335"/>
      <c r="D21" s="335"/>
      <c r="E21" s="31">
        <v>2004</v>
      </c>
      <c r="F21" s="31">
        <v>2</v>
      </c>
      <c r="G21" s="59" t="s">
        <v>298</v>
      </c>
      <c r="H21" s="25">
        <v>46.4</v>
      </c>
      <c r="I21" s="251">
        <v>110</v>
      </c>
      <c r="J21" s="294">
        <v>15</v>
      </c>
      <c r="K21" s="344" t="s">
        <v>296</v>
      </c>
      <c r="L21" s="316"/>
      <c r="M21" s="4"/>
    </row>
    <row r="22" spans="1:13" s="43" customFormat="1" ht="15" x14ac:dyDescent="0.25">
      <c r="A22" s="388">
        <f t="shared" si="0"/>
        <v>6</v>
      </c>
      <c r="B22" s="399" t="s">
        <v>335</v>
      </c>
      <c r="C22" s="44"/>
      <c r="D22" s="44"/>
      <c r="E22" s="424">
        <v>2005</v>
      </c>
      <c r="F22" s="410" t="s">
        <v>25</v>
      </c>
      <c r="G22" s="411" t="s">
        <v>337</v>
      </c>
      <c r="H22" s="63">
        <v>46.7</v>
      </c>
      <c r="I22" s="251">
        <v>110</v>
      </c>
      <c r="J22" s="67">
        <v>14</v>
      </c>
      <c r="K22" s="65" t="s">
        <v>336</v>
      </c>
      <c r="L22" s="64"/>
      <c r="M22" s="4"/>
    </row>
    <row r="23" spans="1:13" s="43" customFormat="1" ht="15" x14ac:dyDescent="0.25">
      <c r="A23" s="425">
        <f t="shared" si="0"/>
        <v>7</v>
      </c>
      <c r="B23" s="418" t="s">
        <v>474</v>
      </c>
      <c r="C23" s="418"/>
      <c r="D23" s="418"/>
      <c r="E23" s="31">
        <v>2005</v>
      </c>
      <c r="F23" s="31" t="s">
        <v>25</v>
      </c>
      <c r="G23" s="24" t="s">
        <v>476</v>
      </c>
      <c r="H23" s="379">
        <v>42</v>
      </c>
      <c r="I23" s="26">
        <v>102</v>
      </c>
      <c r="J23" s="346">
        <v>13</v>
      </c>
      <c r="K23" s="306" t="s">
        <v>475</v>
      </c>
      <c r="L23" s="72"/>
      <c r="M23" s="62"/>
    </row>
    <row r="24" spans="1:13" x14ac:dyDescent="0.2">
      <c r="A24" s="4"/>
      <c r="B24" s="4"/>
      <c r="C24" s="4"/>
      <c r="D24" s="4"/>
      <c r="E24" s="85"/>
      <c r="F24" s="17"/>
      <c r="G24" s="17"/>
      <c r="H24" s="18"/>
      <c r="I24" s="18"/>
      <c r="J24" s="18"/>
      <c r="K24" s="18"/>
      <c r="L24" s="18"/>
      <c r="M24" s="18"/>
    </row>
    <row r="25" spans="1:13" x14ac:dyDescent="0.2">
      <c r="A25" s="4"/>
      <c r="B25" s="4"/>
      <c r="C25" s="4"/>
      <c r="D25" s="4"/>
      <c r="E25" s="85"/>
      <c r="F25" s="17"/>
      <c r="G25" s="17"/>
      <c r="H25" s="18"/>
      <c r="I25" s="18"/>
      <c r="J25" s="18"/>
      <c r="K25" s="18"/>
      <c r="L25" s="18"/>
      <c r="M25" s="18"/>
    </row>
    <row r="26" spans="1:13" ht="13.5" x14ac:dyDescent="0.25">
      <c r="A26" s="86" t="s">
        <v>30</v>
      </c>
      <c r="B26" s="4"/>
      <c r="C26" s="4"/>
      <c r="D26" s="85" t="s">
        <v>428</v>
      </c>
      <c r="E26" s="43"/>
      <c r="F26" s="4"/>
      <c r="G26" s="87"/>
      <c r="H26" s="88" t="s">
        <v>34</v>
      </c>
      <c r="I26" s="4"/>
      <c r="J26" s="85" t="s">
        <v>521</v>
      </c>
      <c r="K26" s="89"/>
      <c r="L26" s="90"/>
      <c r="M26" s="85"/>
    </row>
    <row r="27" spans="1:13" ht="13.5" x14ac:dyDescent="0.25">
      <c r="A27" s="91"/>
      <c r="B27" s="85"/>
      <c r="C27" s="85"/>
      <c r="D27" s="4"/>
      <c r="E27" s="4"/>
      <c r="F27" s="4"/>
      <c r="G27" s="17"/>
      <c r="H27" s="88"/>
      <c r="I27" s="4"/>
      <c r="J27" s="85"/>
      <c r="K27" s="92"/>
      <c r="L27" s="93"/>
    </row>
    <row r="28" spans="1:13" ht="13.5" x14ac:dyDescent="0.25">
      <c r="A28" s="91" t="s">
        <v>33</v>
      </c>
      <c r="B28" s="85"/>
      <c r="C28" s="85"/>
      <c r="D28" s="89" t="s">
        <v>32</v>
      </c>
      <c r="E28" s="43"/>
      <c r="F28" s="4"/>
      <c r="G28" s="87"/>
      <c r="H28" s="88" t="s">
        <v>31</v>
      </c>
      <c r="I28" s="4"/>
      <c r="J28" s="85" t="s">
        <v>522</v>
      </c>
      <c r="K28" s="89"/>
      <c r="L28" s="85"/>
      <c r="M28" s="85"/>
    </row>
    <row r="29" spans="1:13" x14ac:dyDescent="0.2">
      <c r="A29" s="4"/>
      <c r="B29" s="4"/>
      <c r="C29" s="4"/>
      <c r="D29" s="4"/>
      <c r="E29" s="4"/>
      <c r="F29" s="17"/>
      <c r="G29" s="17"/>
      <c r="H29" s="18"/>
      <c r="I29" s="85"/>
      <c r="J29" s="18"/>
      <c r="K29" s="18"/>
      <c r="L29" s="18"/>
      <c r="M29" s="18"/>
    </row>
    <row r="30" spans="1:13" x14ac:dyDescent="0.2">
      <c r="A30" s="85"/>
      <c r="B30" s="85"/>
      <c r="C30" s="85"/>
      <c r="D30" s="85"/>
      <c r="E30" s="4"/>
      <c r="F30" s="93"/>
      <c r="G30" s="94"/>
      <c r="H30" s="18"/>
      <c r="I30" s="4"/>
      <c r="J30" s="607"/>
      <c r="K30" s="607"/>
      <c r="L30" s="607"/>
      <c r="M30" s="607"/>
    </row>
    <row r="31" spans="1:13" x14ac:dyDescent="0.2">
      <c r="A31" s="95"/>
      <c r="B31" s="95"/>
      <c r="C31" s="95"/>
      <c r="D31" s="95"/>
      <c r="F31" s="95"/>
      <c r="G31" s="87"/>
      <c r="H31" s="96"/>
      <c r="I31" s="95"/>
      <c r="J31" s="608"/>
      <c r="K31" s="608"/>
      <c r="L31" s="608"/>
    </row>
  </sheetData>
  <sheetProtection selectLockedCells="1" selectUnlockedCells="1"/>
  <sortState ref="B21:L22">
    <sortCondition ref="J21:J22"/>
  </sortState>
  <mergeCells count="27">
    <mergeCell ref="A1:L1"/>
    <mergeCell ref="A2:L2"/>
    <mergeCell ref="A3:L3"/>
    <mergeCell ref="A5:L5"/>
    <mergeCell ref="A6:C6"/>
    <mergeCell ref="K6:L6"/>
    <mergeCell ref="A4:L4"/>
    <mergeCell ref="A7:C7"/>
    <mergeCell ref="D7:J7"/>
    <mergeCell ref="K7:M7"/>
    <mergeCell ref="A8:B8"/>
    <mergeCell ref="C8:J8"/>
    <mergeCell ref="K8:M8"/>
    <mergeCell ref="K15:L16"/>
    <mergeCell ref="J30:M30"/>
    <mergeCell ref="J31:L31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J15:J16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view="pageBreakPreview" topLeftCell="A4" zoomScaleNormal="100" zoomScaleSheetLayoutView="100" workbookViewId="0">
      <selection activeCell="K28" sqref="K28"/>
    </sheetView>
  </sheetViews>
  <sheetFormatPr defaultRowHeight="12.75" x14ac:dyDescent="0.2"/>
  <cols>
    <col min="1" max="1" width="7.85546875" customWidth="1"/>
    <col min="3" max="3" width="10.5703125" customWidth="1"/>
    <col min="4" max="4" width="7" customWidth="1"/>
    <col min="6" max="6" width="9.2851562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7.140625" customWidth="1"/>
    <col min="13" max="13" width="18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443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442</v>
      </c>
      <c r="D8" s="633"/>
      <c r="E8" s="633"/>
      <c r="F8" s="633"/>
      <c r="G8" s="633"/>
      <c r="H8" s="633"/>
      <c r="I8" s="633"/>
      <c r="J8" s="634"/>
      <c r="K8" s="635" t="s">
        <v>36</v>
      </c>
      <c r="L8" s="636"/>
      <c r="M8" s="637"/>
    </row>
    <row r="9" spans="1:13" x14ac:dyDescent="0.2">
      <c r="A9" s="609">
        <v>100</v>
      </c>
      <c r="B9" s="609"/>
      <c r="C9" s="5"/>
      <c r="D9" s="610" t="s">
        <v>37</v>
      </c>
      <c r="E9" s="611"/>
      <c r="F9" s="611"/>
      <c r="G9" s="611"/>
      <c r="H9" s="611"/>
      <c r="I9" s="611"/>
      <c r="J9" s="611"/>
      <c r="K9" s="100" t="s">
        <v>450</v>
      </c>
      <c r="L9" s="100" t="s">
        <v>452</v>
      </c>
      <c r="M9" s="100" t="s">
        <v>451</v>
      </c>
    </row>
    <row r="10" spans="1:13" x14ac:dyDescent="0.2">
      <c r="A10" s="609"/>
      <c r="B10" s="609"/>
      <c r="C10" s="5"/>
      <c r="D10" s="610" t="s">
        <v>444</v>
      </c>
      <c r="E10" s="611"/>
      <c r="F10" s="611"/>
      <c r="G10" s="611"/>
      <c r="H10" s="611"/>
      <c r="I10" s="611"/>
      <c r="J10" s="611"/>
      <c r="K10" s="100">
        <v>60</v>
      </c>
      <c r="L10" s="100">
        <v>49</v>
      </c>
      <c r="M10" s="100">
        <v>39</v>
      </c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7"/>
      <c r="B12" s="101" t="s">
        <v>7</v>
      </c>
      <c r="C12" s="548"/>
      <c r="D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7"/>
      <c r="B13" s="103" t="s">
        <v>8</v>
      </c>
      <c r="C13" s="549"/>
      <c r="D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.75" x14ac:dyDescent="0.25">
      <c r="A17" s="352">
        <v>1</v>
      </c>
      <c r="B17" s="44" t="s">
        <v>274</v>
      </c>
      <c r="C17" s="44"/>
      <c r="D17" s="44"/>
      <c r="E17" s="37">
        <v>2003</v>
      </c>
      <c r="F17" s="23">
        <v>1</v>
      </c>
      <c r="G17" s="24" t="s">
        <v>27</v>
      </c>
      <c r="H17" s="40">
        <v>58.9</v>
      </c>
      <c r="I17" s="26">
        <v>85</v>
      </c>
      <c r="J17" s="26">
        <v>20</v>
      </c>
      <c r="K17" s="298">
        <v>1</v>
      </c>
      <c r="L17" s="48" t="s">
        <v>114</v>
      </c>
      <c r="M17" s="49"/>
    </row>
    <row r="18" spans="1:13" ht="15" x14ac:dyDescent="0.25">
      <c r="A18" s="352">
        <f>A17+1</f>
        <v>2</v>
      </c>
      <c r="B18" s="30" t="s">
        <v>50</v>
      </c>
      <c r="C18" s="36"/>
      <c r="D18" s="36"/>
      <c r="E18" s="31">
        <v>2003</v>
      </c>
      <c r="F18" s="31" t="s">
        <v>225</v>
      </c>
      <c r="G18" s="24" t="s">
        <v>23</v>
      </c>
      <c r="H18" s="40">
        <v>60.75</v>
      </c>
      <c r="I18" s="26">
        <v>82</v>
      </c>
      <c r="J18" s="26">
        <v>18</v>
      </c>
      <c r="K18" s="33">
        <v>1</v>
      </c>
      <c r="L18" s="55" t="s">
        <v>51</v>
      </c>
      <c r="M18" s="56"/>
    </row>
    <row r="19" spans="1:13" ht="15" x14ac:dyDescent="0.25">
      <c r="A19" s="352">
        <f t="shared" ref="A19:A22" si="0">A18+1</f>
        <v>3</v>
      </c>
      <c r="B19" s="30" t="s">
        <v>365</v>
      </c>
      <c r="C19" s="36"/>
      <c r="D19" s="36"/>
      <c r="E19" s="22">
        <v>2003</v>
      </c>
      <c r="F19" s="23">
        <v>1</v>
      </c>
      <c r="G19" s="57" t="s">
        <v>69</v>
      </c>
      <c r="H19" s="40">
        <v>61.25</v>
      </c>
      <c r="I19" s="26">
        <v>63</v>
      </c>
      <c r="J19" s="53">
        <v>16</v>
      </c>
      <c r="K19" s="70">
        <v>1</v>
      </c>
      <c r="L19" s="78" t="s">
        <v>367</v>
      </c>
      <c r="M19" s="304"/>
    </row>
    <row r="20" spans="1:13" ht="15" x14ac:dyDescent="0.25">
      <c r="A20" s="352">
        <f t="shared" si="0"/>
        <v>4</v>
      </c>
      <c r="B20" s="44" t="s">
        <v>239</v>
      </c>
      <c r="C20" s="44"/>
      <c r="D20" s="44"/>
      <c r="E20" s="45">
        <v>2003</v>
      </c>
      <c r="F20" s="23">
        <v>1</v>
      </c>
      <c r="G20" s="59" t="s">
        <v>242</v>
      </c>
      <c r="H20" s="40">
        <v>59.5</v>
      </c>
      <c r="I20" s="26">
        <v>62</v>
      </c>
      <c r="J20" s="26">
        <v>15</v>
      </c>
      <c r="K20" s="298">
        <v>1</v>
      </c>
      <c r="L20" s="71" t="s">
        <v>243</v>
      </c>
      <c r="M20" s="73"/>
    </row>
    <row r="21" spans="1:13" ht="15.75" x14ac:dyDescent="0.25">
      <c r="A21" s="352">
        <f t="shared" si="0"/>
        <v>5</v>
      </c>
      <c r="B21" s="20" t="s">
        <v>390</v>
      </c>
      <c r="C21" s="21"/>
      <c r="D21" s="312"/>
      <c r="E21" s="22">
        <v>2003</v>
      </c>
      <c r="F21" s="37">
        <v>2</v>
      </c>
      <c r="G21" s="24" t="s">
        <v>395</v>
      </c>
      <c r="H21" s="40">
        <v>62.4</v>
      </c>
      <c r="I21" s="26">
        <v>47</v>
      </c>
      <c r="J21" s="26" t="s">
        <v>513</v>
      </c>
      <c r="K21" s="510">
        <v>3</v>
      </c>
      <c r="L21" s="301" t="s">
        <v>394</v>
      </c>
      <c r="M21" s="307"/>
    </row>
    <row r="22" spans="1:13" ht="15" x14ac:dyDescent="0.25">
      <c r="A22" s="352">
        <f t="shared" si="0"/>
        <v>6</v>
      </c>
      <c r="B22" s="51" t="s">
        <v>133</v>
      </c>
      <c r="C22" s="36"/>
      <c r="D22" s="36"/>
      <c r="E22" s="52">
        <v>2003</v>
      </c>
      <c r="F22" s="23">
        <v>1</v>
      </c>
      <c r="G22" s="54" t="s">
        <v>29</v>
      </c>
      <c r="H22" s="76">
        <v>62.7</v>
      </c>
      <c r="I22" s="26">
        <v>26</v>
      </c>
      <c r="J22" s="26">
        <v>14</v>
      </c>
      <c r="K22" s="33"/>
      <c r="L22" s="81" t="s">
        <v>154</v>
      </c>
      <c r="M22" s="302"/>
    </row>
    <row r="24" spans="1:13" ht="13.5" x14ac:dyDescent="0.25">
      <c r="A24" s="86" t="s">
        <v>30</v>
      </c>
      <c r="B24" s="4"/>
      <c r="C24" s="4"/>
      <c r="D24" s="503" t="s">
        <v>428</v>
      </c>
      <c r="E24" s="43"/>
      <c r="F24" s="4"/>
      <c r="G24" s="87"/>
      <c r="H24" s="88" t="s">
        <v>34</v>
      </c>
      <c r="I24" s="4"/>
      <c r="J24" s="503" t="s">
        <v>521</v>
      </c>
      <c r="K24" s="89"/>
      <c r="L24" s="90"/>
      <c r="M24" s="503"/>
    </row>
    <row r="25" spans="1:13" ht="13.5" x14ac:dyDescent="0.25">
      <c r="A25" s="91"/>
      <c r="B25" s="503"/>
      <c r="C25" s="503"/>
      <c r="D25" s="4"/>
      <c r="E25" s="4"/>
      <c r="F25" s="4"/>
      <c r="G25" s="504"/>
      <c r="H25" s="88"/>
      <c r="I25" s="4"/>
      <c r="J25" s="503"/>
      <c r="K25" s="92"/>
      <c r="L25" s="93"/>
    </row>
    <row r="26" spans="1:13" ht="13.5" x14ac:dyDescent="0.25">
      <c r="A26" s="91" t="s">
        <v>33</v>
      </c>
      <c r="B26" s="503"/>
      <c r="C26" s="503"/>
      <c r="D26" s="89" t="s">
        <v>32</v>
      </c>
      <c r="E26" s="43"/>
      <c r="F26" s="4"/>
      <c r="G26" s="87"/>
      <c r="H26" s="88" t="s">
        <v>31</v>
      </c>
      <c r="I26" s="4"/>
      <c r="J26" s="503" t="s">
        <v>522</v>
      </c>
      <c r="K26" s="89"/>
      <c r="L26" s="503"/>
      <c r="M26" s="503"/>
    </row>
    <row r="27" spans="1:13" ht="13.5" x14ac:dyDescent="0.25">
      <c r="A27" s="91"/>
      <c r="B27" s="288"/>
      <c r="C27" s="288"/>
      <c r="D27" s="4"/>
      <c r="E27" s="4"/>
      <c r="F27" s="4"/>
      <c r="G27" s="289"/>
      <c r="H27" s="88"/>
      <c r="I27" s="4"/>
      <c r="J27" s="288"/>
      <c r="K27" s="92"/>
      <c r="L27" s="93"/>
    </row>
  </sheetData>
  <sortState ref="B17:M22">
    <sortCondition descending="1" ref="I17:I22"/>
  </sortState>
  <mergeCells count="26"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7"/>
  <sheetViews>
    <sheetView view="pageBreakPreview" topLeftCell="A7" zoomScaleNormal="100" zoomScaleSheetLayoutView="100" workbookViewId="0">
      <selection activeCell="J30" sqref="J30"/>
    </sheetView>
  </sheetViews>
  <sheetFormatPr defaultRowHeight="12.75" x14ac:dyDescent="0.2"/>
  <cols>
    <col min="4" max="4" width="7.42578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5.2851562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443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442</v>
      </c>
      <c r="D8" s="633"/>
      <c r="E8" s="633"/>
      <c r="F8" s="633"/>
      <c r="G8" s="633"/>
      <c r="H8" s="633"/>
      <c r="I8" s="633"/>
      <c r="J8" s="634"/>
      <c r="K8" s="635" t="s">
        <v>36</v>
      </c>
      <c r="L8" s="636"/>
      <c r="M8" s="637"/>
    </row>
    <row r="9" spans="1:13" x14ac:dyDescent="0.2">
      <c r="A9" s="609">
        <v>97</v>
      </c>
      <c r="B9" s="609"/>
      <c r="C9" s="5"/>
      <c r="D9" s="610" t="s">
        <v>37</v>
      </c>
      <c r="E9" s="611"/>
      <c r="F9" s="611"/>
      <c r="G9" s="611"/>
      <c r="H9" s="611"/>
      <c r="I9" s="611"/>
      <c r="J9" s="611"/>
      <c r="K9" s="100" t="s">
        <v>450</v>
      </c>
      <c r="L9" s="100" t="s">
        <v>452</v>
      </c>
      <c r="M9" s="100" t="s">
        <v>451</v>
      </c>
    </row>
    <row r="10" spans="1:13" x14ac:dyDescent="0.2">
      <c r="A10" s="609"/>
      <c r="B10" s="609"/>
      <c r="C10" s="5"/>
      <c r="D10" s="610" t="s">
        <v>445</v>
      </c>
      <c r="E10" s="611"/>
      <c r="F10" s="611"/>
      <c r="G10" s="611"/>
      <c r="H10" s="611"/>
      <c r="I10" s="611"/>
      <c r="J10" s="611"/>
      <c r="K10" s="100">
        <v>65</v>
      </c>
      <c r="L10" s="100">
        <v>54</v>
      </c>
      <c r="M10" s="100">
        <v>43</v>
      </c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7"/>
      <c r="B12" s="101" t="s">
        <v>7</v>
      </c>
      <c r="C12" s="548"/>
      <c r="D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7"/>
      <c r="B13" s="103" t="s">
        <v>8</v>
      </c>
      <c r="C13" s="549"/>
      <c r="D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" x14ac:dyDescent="0.25">
      <c r="A17" s="105">
        <v>1</v>
      </c>
      <c r="B17" s="106" t="s">
        <v>384</v>
      </c>
      <c r="C17" s="333"/>
      <c r="D17" s="334"/>
      <c r="E17" s="22">
        <v>2003</v>
      </c>
      <c r="F17" s="23">
        <v>1</v>
      </c>
      <c r="G17" s="59" t="s">
        <v>20</v>
      </c>
      <c r="H17" s="40">
        <v>65.599999999999994</v>
      </c>
      <c r="I17" s="26">
        <v>81</v>
      </c>
      <c r="J17" s="26" t="s">
        <v>513</v>
      </c>
      <c r="K17" s="506">
        <v>1</v>
      </c>
      <c r="L17" s="48" t="s">
        <v>386</v>
      </c>
      <c r="M17" s="72"/>
    </row>
    <row r="18" spans="1:13" ht="15" x14ac:dyDescent="0.25">
      <c r="A18" s="285">
        <f t="shared" ref="A18:A22" si="0">A17+1</f>
        <v>2</v>
      </c>
      <c r="B18" s="401" t="s">
        <v>275</v>
      </c>
      <c r="C18" s="382"/>
      <c r="D18" s="382"/>
      <c r="E18" s="52">
        <v>2004</v>
      </c>
      <c r="F18" s="23">
        <v>1</v>
      </c>
      <c r="G18" s="24" t="s">
        <v>27</v>
      </c>
      <c r="H18" s="25">
        <v>65.400000000000006</v>
      </c>
      <c r="I18" s="26">
        <v>70</v>
      </c>
      <c r="J18" s="26">
        <v>20</v>
      </c>
      <c r="K18" s="70">
        <v>1</v>
      </c>
      <c r="L18" s="71" t="s">
        <v>286</v>
      </c>
      <c r="M18" s="58"/>
    </row>
    <row r="19" spans="1:13" ht="15" x14ac:dyDescent="0.25">
      <c r="A19" s="285">
        <f t="shared" si="0"/>
        <v>3</v>
      </c>
      <c r="B19" s="30" t="s">
        <v>262</v>
      </c>
      <c r="C19" s="36"/>
      <c r="D19" s="36"/>
      <c r="E19" s="45">
        <v>2003</v>
      </c>
      <c r="F19" s="23">
        <v>1</v>
      </c>
      <c r="G19" s="59" t="s">
        <v>18</v>
      </c>
      <c r="H19" s="25">
        <v>65.849999999999994</v>
      </c>
      <c r="I19" s="26">
        <v>70</v>
      </c>
      <c r="J19" s="26">
        <v>18</v>
      </c>
      <c r="K19" s="70">
        <v>1</v>
      </c>
      <c r="L19" s="256" t="s">
        <v>257</v>
      </c>
      <c r="M19" s="133"/>
    </row>
    <row r="20" spans="1:13" ht="15" x14ac:dyDescent="0.25">
      <c r="A20" s="285">
        <f t="shared" si="0"/>
        <v>4</v>
      </c>
      <c r="B20" s="20" t="s">
        <v>302</v>
      </c>
      <c r="C20" s="21"/>
      <c r="D20" s="21"/>
      <c r="E20" s="31">
        <v>2004</v>
      </c>
      <c r="F20" s="23">
        <v>1</v>
      </c>
      <c r="G20" s="54" t="s">
        <v>22</v>
      </c>
      <c r="H20" s="25">
        <v>64.2</v>
      </c>
      <c r="I20" s="26">
        <v>65</v>
      </c>
      <c r="J20" s="26">
        <v>16</v>
      </c>
      <c r="K20" s="320">
        <v>1</v>
      </c>
      <c r="L20" s="71" t="s">
        <v>306</v>
      </c>
      <c r="M20" s="49"/>
    </row>
    <row r="21" spans="1:13" ht="15" x14ac:dyDescent="0.25">
      <c r="A21" s="285">
        <f t="shared" si="0"/>
        <v>5</v>
      </c>
      <c r="B21" s="44" t="s">
        <v>382</v>
      </c>
      <c r="C21" s="44"/>
      <c r="D21" s="44"/>
      <c r="E21" s="22">
        <v>2004</v>
      </c>
      <c r="F21" s="23">
        <v>1</v>
      </c>
      <c r="G21" s="59" t="s">
        <v>20</v>
      </c>
      <c r="H21" s="40">
        <v>65</v>
      </c>
      <c r="I21" s="26">
        <v>60</v>
      </c>
      <c r="J21" s="26" t="s">
        <v>513</v>
      </c>
      <c r="K21" s="509">
        <v>2</v>
      </c>
      <c r="L21" s="71" t="s">
        <v>385</v>
      </c>
      <c r="M21" s="310"/>
    </row>
    <row r="22" spans="1:13" ht="15.75" x14ac:dyDescent="0.25">
      <c r="A22" s="285">
        <f t="shared" si="0"/>
        <v>6</v>
      </c>
      <c r="B22" s="30" t="s">
        <v>209</v>
      </c>
      <c r="C22" s="36"/>
      <c r="D22" s="36"/>
      <c r="E22" s="37">
        <v>2003</v>
      </c>
      <c r="F22" s="31" t="s">
        <v>25</v>
      </c>
      <c r="G22" s="59" t="s">
        <v>212</v>
      </c>
      <c r="H22" s="25"/>
      <c r="I22" s="26"/>
      <c r="J22" s="26"/>
      <c r="K22" s="33"/>
      <c r="L22" s="317" t="s">
        <v>216</v>
      </c>
      <c r="M22" s="58"/>
    </row>
    <row r="24" spans="1:13" ht="13.5" x14ac:dyDescent="0.25">
      <c r="A24" s="86" t="s">
        <v>30</v>
      </c>
      <c r="B24" s="4"/>
      <c r="C24" s="4"/>
      <c r="D24" s="503" t="s">
        <v>428</v>
      </c>
      <c r="E24" s="43"/>
      <c r="F24" s="4"/>
      <c r="G24" s="87"/>
      <c r="H24" s="88" t="s">
        <v>34</v>
      </c>
      <c r="I24" s="4"/>
      <c r="J24" s="503" t="s">
        <v>521</v>
      </c>
      <c r="K24" s="89"/>
      <c r="L24" s="90"/>
      <c r="M24" s="503"/>
    </row>
    <row r="25" spans="1:13" ht="13.5" x14ac:dyDescent="0.25">
      <c r="A25" s="91"/>
      <c r="B25" s="503"/>
      <c r="C25" s="503"/>
      <c r="D25" s="4"/>
      <c r="E25" s="4"/>
      <c r="F25" s="4"/>
      <c r="G25" s="504"/>
      <c r="H25" s="88"/>
      <c r="I25" s="4"/>
      <c r="J25" s="503"/>
      <c r="K25" s="92"/>
      <c r="L25" s="93"/>
    </row>
    <row r="26" spans="1:13" ht="13.5" x14ac:dyDescent="0.25">
      <c r="A26" s="91" t="s">
        <v>33</v>
      </c>
      <c r="B26" s="503"/>
      <c r="C26" s="503"/>
      <c r="D26" s="89" t="s">
        <v>32</v>
      </c>
      <c r="E26" s="43"/>
      <c r="F26" s="4"/>
      <c r="G26" s="87"/>
      <c r="H26" s="88" t="s">
        <v>31</v>
      </c>
      <c r="I26" s="4"/>
      <c r="J26" s="503" t="s">
        <v>522</v>
      </c>
      <c r="K26" s="89"/>
      <c r="L26" s="503"/>
      <c r="M26" s="503"/>
    </row>
    <row r="27" spans="1:13" ht="13.5" x14ac:dyDescent="0.25">
      <c r="A27" s="91"/>
      <c r="B27" s="288"/>
      <c r="C27" s="288"/>
      <c r="D27" s="4"/>
      <c r="E27" s="4"/>
      <c r="F27" s="4"/>
      <c r="G27" s="289"/>
      <c r="H27" s="88"/>
      <c r="I27" s="4"/>
      <c r="J27" s="288"/>
      <c r="K27" s="92"/>
      <c r="L27" s="93"/>
    </row>
  </sheetData>
  <sortState ref="B18:M19">
    <sortCondition ref="J18:J19"/>
  </sortState>
  <mergeCells count="26"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7"/>
  <sheetViews>
    <sheetView view="pageBreakPreview" topLeftCell="A4" zoomScaleNormal="100" zoomScaleSheetLayoutView="100" workbookViewId="0">
      <selection activeCell="G25" sqref="G25"/>
    </sheetView>
  </sheetViews>
  <sheetFormatPr defaultRowHeight="12.75" x14ac:dyDescent="0.2"/>
  <cols>
    <col min="3" max="3" width="10.85546875" customWidth="1"/>
    <col min="4" max="4" width="5.7109375" customWidth="1"/>
    <col min="6" max="6" width="11.855468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7.140625" customWidth="1"/>
    <col min="13" max="13" width="16.7109375" customWidth="1"/>
    <col min="14" max="14" width="2.710937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443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442</v>
      </c>
      <c r="D8" s="633"/>
      <c r="E8" s="633"/>
      <c r="F8" s="633"/>
      <c r="G8" s="633"/>
      <c r="H8" s="633"/>
      <c r="I8" s="633"/>
      <c r="J8" s="634"/>
      <c r="K8" s="635" t="s">
        <v>36</v>
      </c>
      <c r="L8" s="636"/>
      <c r="M8" s="637"/>
    </row>
    <row r="9" spans="1:13" x14ac:dyDescent="0.2">
      <c r="A9" s="609">
        <v>100</v>
      </c>
      <c r="B9" s="609"/>
      <c r="C9" s="5"/>
      <c r="D9" s="610" t="s">
        <v>37</v>
      </c>
      <c r="E9" s="611"/>
      <c r="F9" s="611"/>
      <c r="G9" s="611"/>
      <c r="H9" s="611"/>
      <c r="I9" s="611"/>
      <c r="J9" s="611"/>
      <c r="K9" s="100" t="s">
        <v>450</v>
      </c>
      <c r="L9" s="100" t="s">
        <v>452</v>
      </c>
      <c r="M9" s="100" t="s">
        <v>451</v>
      </c>
    </row>
    <row r="10" spans="1:13" x14ac:dyDescent="0.2">
      <c r="A10" s="609"/>
      <c r="B10" s="609"/>
      <c r="C10" s="5"/>
      <c r="D10" s="610" t="s">
        <v>446</v>
      </c>
      <c r="E10" s="611"/>
      <c r="F10" s="611"/>
      <c r="G10" s="611"/>
      <c r="H10" s="611"/>
      <c r="I10" s="611"/>
      <c r="J10" s="611"/>
      <c r="K10" s="100">
        <v>70</v>
      </c>
      <c r="L10" s="100">
        <v>58</v>
      </c>
      <c r="M10" s="100">
        <v>46</v>
      </c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7"/>
      <c r="B12" s="101" t="s">
        <v>7</v>
      </c>
      <c r="C12" s="548"/>
      <c r="D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7"/>
      <c r="B13" s="103" t="s">
        <v>8</v>
      </c>
      <c r="C13" s="549"/>
      <c r="D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" x14ac:dyDescent="0.25">
      <c r="A17" s="105">
        <v>1</v>
      </c>
      <c r="B17" s="30" t="s">
        <v>279</v>
      </c>
      <c r="C17" s="36"/>
      <c r="D17" s="36"/>
      <c r="E17" s="45">
        <v>2003</v>
      </c>
      <c r="F17" s="23">
        <v>2</v>
      </c>
      <c r="G17" s="24" t="s">
        <v>27</v>
      </c>
      <c r="H17" s="60">
        <v>71.650000000000006</v>
      </c>
      <c r="I17" s="26">
        <v>71</v>
      </c>
      <c r="J17" s="26">
        <v>20</v>
      </c>
      <c r="K17" s="33">
        <v>1</v>
      </c>
      <c r="L17" s="34" t="s">
        <v>288</v>
      </c>
      <c r="M17" s="35"/>
    </row>
    <row r="18" spans="1:13" ht="15" x14ac:dyDescent="0.25">
      <c r="A18" s="285">
        <f t="shared" ref="A18:A22" si="0">A17+1</f>
        <v>2</v>
      </c>
      <c r="B18" s="30" t="s">
        <v>277</v>
      </c>
      <c r="C18" s="36"/>
      <c r="D18" s="36"/>
      <c r="E18" s="31">
        <v>2004</v>
      </c>
      <c r="F18" s="31">
        <v>2</v>
      </c>
      <c r="G18" s="24" t="s">
        <v>27</v>
      </c>
      <c r="H18" s="60">
        <v>70.849999999999994</v>
      </c>
      <c r="I18" s="26">
        <v>63</v>
      </c>
      <c r="J18" s="26">
        <v>18</v>
      </c>
      <c r="K18" s="33">
        <v>2</v>
      </c>
      <c r="L18" s="248" t="s">
        <v>287</v>
      </c>
      <c r="M18" s="58"/>
    </row>
    <row r="19" spans="1:13" ht="15" x14ac:dyDescent="0.25">
      <c r="A19" s="285">
        <f t="shared" si="0"/>
        <v>3</v>
      </c>
      <c r="B19" s="30" t="s">
        <v>140</v>
      </c>
      <c r="C19" s="36"/>
      <c r="D19" s="36"/>
      <c r="E19" s="45">
        <v>2003</v>
      </c>
      <c r="F19" s="23">
        <v>1</v>
      </c>
      <c r="G19" s="57" t="s">
        <v>29</v>
      </c>
      <c r="H19" s="60">
        <v>71.7</v>
      </c>
      <c r="I19" s="26">
        <v>62</v>
      </c>
      <c r="J19" s="26">
        <v>16</v>
      </c>
      <c r="K19" s="33">
        <v>2</v>
      </c>
      <c r="L19" s="55" t="s">
        <v>46</v>
      </c>
      <c r="M19" s="56"/>
    </row>
    <row r="20" spans="1:13" ht="15" x14ac:dyDescent="0.25">
      <c r="A20" s="285">
        <f t="shared" si="0"/>
        <v>4</v>
      </c>
      <c r="B20" s="20" t="s">
        <v>391</v>
      </c>
      <c r="C20" s="21"/>
      <c r="D20" s="21"/>
      <c r="E20" s="22">
        <v>2003</v>
      </c>
      <c r="F20" s="23">
        <v>3</v>
      </c>
      <c r="G20" s="24" t="s">
        <v>395</v>
      </c>
      <c r="H20" s="60">
        <v>71.3</v>
      </c>
      <c r="I20" s="26">
        <v>51</v>
      </c>
      <c r="J20" s="26" t="s">
        <v>513</v>
      </c>
      <c r="K20" s="508">
        <v>3</v>
      </c>
      <c r="L20" s="300" t="s">
        <v>394</v>
      </c>
      <c r="M20" s="35"/>
    </row>
    <row r="21" spans="1:13" ht="15" x14ac:dyDescent="0.25">
      <c r="A21" s="285">
        <f t="shared" si="0"/>
        <v>5</v>
      </c>
      <c r="B21" s="51" t="s">
        <v>223</v>
      </c>
      <c r="C21" s="36"/>
      <c r="D21" s="36"/>
      <c r="E21" s="52">
        <v>2003</v>
      </c>
      <c r="F21" s="53">
        <v>3</v>
      </c>
      <c r="G21" s="24" t="s">
        <v>23</v>
      </c>
      <c r="H21" s="60">
        <v>72</v>
      </c>
      <c r="I21" s="26">
        <v>43</v>
      </c>
      <c r="J21" s="26">
        <v>15</v>
      </c>
      <c r="K21" s="33"/>
      <c r="L21" s="65" t="s">
        <v>230</v>
      </c>
      <c r="M21" s="68"/>
    </row>
    <row r="22" spans="1:13" ht="15.75" x14ac:dyDescent="0.25">
      <c r="A22" s="285">
        <f t="shared" si="0"/>
        <v>6</v>
      </c>
      <c r="B22" s="30" t="s">
        <v>203</v>
      </c>
      <c r="C22" s="36"/>
      <c r="D22" s="36"/>
      <c r="E22" s="37">
        <v>2004</v>
      </c>
      <c r="F22" s="31" t="s">
        <v>25</v>
      </c>
      <c r="G22" s="24" t="s">
        <v>212</v>
      </c>
      <c r="H22" s="25">
        <v>72.349999999999994</v>
      </c>
      <c r="I22" s="26">
        <v>20</v>
      </c>
      <c r="J22" s="26">
        <v>14</v>
      </c>
      <c r="K22" s="33"/>
      <c r="L22" s="314" t="s">
        <v>213</v>
      </c>
      <c r="M22" s="349"/>
    </row>
    <row r="24" spans="1:13" ht="13.5" x14ac:dyDescent="0.25">
      <c r="A24" s="86" t="s">
        <v>30</v>
      </c>
      <c r="B24" s="4"/>
      <c r="C24" s="4"/>
      <c r="D24" s="503" t="s">
        <v>428</v>
      </c>
      <c r="E24" s="43"/>
      <c r="F24" s="4"/>
      <c r="G24" s="87"/>
      <c r="H24" s="88" t="s">
        <v>34</v>
      </c>
      <c r="I24" s="4"/>
      <c r="J24" s="503" t="s">
        <v>521</v>
      </c>
      <c r="K24" s="89"/>
      <c r="L24" s="90"/>
      <c r="M24" s="503"/>
    </row>
    <row r="25" spans="1:13" ht="13.5" x14ac:dyDescent="0.25">
      <c r="A25" s="91"/>
      <c r="B25" s="503"/>
      <c r="C25" s="503"/>
      <c r="D25" s="4"/>
      <c r="E25" s="4"/>
      <c r="F25" s="4"/>
      <c r="G25" s="504"/>
      <c r="H25" s="88"/>
      <c r="I25" s="4"/>
      <c r="J25" s="503"/>
      <c r="K25" s="92"/>
      <c r="L25" s="93"/>
    </row>
    <row r="26" spans="1:13" ht="13.5" x14ac:dyDescent="0.25">
      <c r="A26" s="91" t="s">
        <v>33</v>
      </c>
      <c r="B26" s="503"/>
      <c r="C26" s="503"/>
      <c r="D26" s="89" t="s">
        <v>32</v>
      </c>
      <c r="E26" s="43"/>
      <c r="F26" s="4"/>
      <c r="G26" s="87"/>
      <c r="H26" s="88" t="s">
        <v>31</v>
      </c>
      <c r="I26" s="4"/>
      <c r="J26" s="503" t="s">
        <v>522</v>
      </c>
      <c r="K26" s="89"/>
      <c r="L26" s="503"/>
      <c r="M26" s="503"/>
    </row>
    <row r="27" spans="1:13" ht="13.5" x14ac:dyDescent="0.25">
      <c r="A27" s="91"/>
      <c r="B27" s="288"/>
      <c r="C27" s="288"/>
      <c r="D27" s="4"/>
      <c r="E27" s="4"/>
      <c r="F27" s="4"/>
      <c r="G27" s="289"/>
      <c r="H27" s="88"/>
      <c r="I27" s="4"/>
      <c r="J27" s="288"/>
      <c r="K27" s="92"/>
      <c r="L27" s="93"/>
    </row>
  </sheetData>
  <sortState ref="B17:M22">
    <sortCondition descending="1" ref="I17:I22"/>
  </sortState>
  <mergeCells count="26"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8"/>
  <sheetViews>
    <sheetView view="pageBreakPreview" zoomScaleNormal="100" zoomScaleSheetLayoutView="100" workbookViewId="0">
      <selection activeCell="H23" sqref="H23"/>
    </sheetView>
  </sheetViews>
  <sheetFormatPr defaultRowHeight="12.75" x14ac:dyDescent="0.2"/>
  <cols>
    <col min="4" max="4" width="5.5703125" customWidth="1"/>
    <col min="6" max="6" width="11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6.4257812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443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442</v>
      </c>
      <c r="D8" s="633"/>
      <c r="E8" s="633"/>
      <c r="F8" s="633"/>
      <c r="G8" s="633"/>
      <c r="H8" s="633"/>
      <c r="I8" s="633"/>
      <c r="J8" s="634"/>
      <c r="K8" s="635" t="s">
        <v>36</v>
      </c>
      <c r="L8" s="636"/>
      <c r="M8" s="637"/>
    </row>
    <row r="9" spans="1:13" x14ac:dyDescent="0.2">
      <c r="A9" s="609">
        <v>115</v>
      </c>
      <c r="B9" s="609"/>
      <c r="C9" s="5"/>
      <c r="D9" s="610" t="s">
        <v>37</v>
      </c>
      <c r="E9" s="611"/>
      <c r="F9" s="611"/>
      <c r="G9" s="611"/>
      <c r="H9" s="611"/>
      <c r="I9" s="611"/>
      <c r="J9" s="611"/>
      <c r="K9" s="100" t="s">
        <v>450</v>
      </c>
      <c r="L9" s="100" t="s">
        <v>452</v>
      </c>
      <c r="M9" s="100" t="s">
        <v>451</v>
      </c>
    </row>
    <row r="10" spans="1:13" x14ac:dyDescent="0.2">
      <c r="A10" s="609"/>
      <c r="B10" s="609"/>
      <c r="C10" s="5"/>
      <c r="D10" s="610" t="s">
        <v>544</v>
      </c>
      <c r="E10" s="611"/>
      <c r="F10" s="611"/>
      <c r="G10" s="611"/>
      <c r="H10" s="611"/>
      <c r="I10" s="611"/>
      <c r="J10" s="611"/>
      <c r="K10" s="100">
        <v>74</v>
      </c>
      <c r="L10" s="100">
        <v>62</v>
      </c>
      <c r="M10" s="100">
        <v>50</v>
      </c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7"/>
      <c r="B12" s="101" t="s">
        <v>7</v>
      </c>
      <c r="C12" s="548"/>
      <c r="D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7"/>
      <c r="B13" s="103" t="s">
        <v>8</v>
      </c>
      <c r="C13" s="549"/>
      <c r="D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.75" x14ac:dyDescent="0.25">
      <c r="A17" s="105">
        <v>1</v>
      </c>
      <c r="B17" s="30" t="s">
        <v>416</v>
      </c>
      <c r="C17" s="36"/>
      <c r="D17" s="36"/>
      <c r="E17" s="37">
        <v>2004</v>
      </c>
      <c r="F17" s="45" t="s">
        <v>135</v>
      </c>
      <c r="G17" s="24" t="s">
        <v>121</v>
      </c>
      <c r="H17" s="60">
        <v>85.55</v>
      </c>
      <c r="I17" s="26">
        <v>94</v>
      </c>
      <c r="J17" s="26">
        <v>20</v>
      </c>
      <c r="K17" s="33">
        <v>1</v>
      </c>
      <c r="L17" s="311" t="s">
        <v>122</v>
      </c>
      <c r="M17" s="29"/>
    </row>
    <row r="18" spans="1:13" ht="15" x14ac:dyDescent="0.25">
      <c r="A18" s="285">
        <f t="shared" ref="A18:A24" si="0">A17+1</f>
        <v>2</v>
      </c>
      <c r="B18" s="30" t="s">
        <v>381</v>
      </c>
      <c r="C18" s="36"/>
      <c r="D18" s="36"/>
      <c r="E18" s="22">
        <v>2003</v>
      </c>
      <c r="F18" s="23">
        <v>1</v>
      </c>
      <c r="G18" s="59" t="s">
        <v>20</v>
      </c>
      <c r="H18" s="60">
        <v>80.8</v>
      </c>
      <c r="I18" s="26">
        <v>92</v>
      </c>
      <c r="J18" s="26" t="s">
        <v>513</v>
      </c>
      <c r="K18" s="506">
        <v>1</v>
      </c>
      <c r="L18" s="71" t="s">
        <v>21</v>
      </c>
      <c r="M18" s="423"/>
    </row>
    <row r="19" spans="1:13" ht="15" x14ac:dyDescent="0.25">
      <c r="A19" s="351">
        <f t="shared" si="0"/>
        <v>3</v>
      </c>
      <c r="B19" s="20" t="s">
        <v>380</v>
      </c>
      <c r="C19" s="21"/>
      <c r="D19" s="21"/>
      <c r="E19" s="22">
        <v>2003</v>
      </c>
      <c r="F19" s="23">
        <v>1</v>
      </c>
      <c r="G19" s="59" t="s">
        <v>20</v>
      </c>
      <c r="H19" s="60">
        <v>97.3</v>
      </c>
      <c r="I19" s="26">
        <v>76</v>
      </c>
      <c r="J19" s="26" t="s">
        <v>513</v>
      </c>
      <c r="K19" s="507">
        <v>1</v>
      </c>
      <c r="L19" s="422" t="s">
        <v>21</v>
      </c>
      <c r="M19" s="68"/>
    </row>
    <row r="20" spans="1:13" ht="15" x14ac:dyDescent="0.25">
      <c r="A20" s="351">
        <f t="shared" si="0"/>
        <v>4</v>
      </c>
      <c r="B20" s="30" t="s">
        <v>276</v>
      </c>
      <c r="C20" s="36"/>
      <c r="D20" s="36"/>
      <c r="E20" s="45">
        <v>2004</v>
      </c>
      <c r="F20" s="23">
        <v>1</v>
      </c>
      <c r="G20" s="24" t="s">
        <v>27</v>
      </c>
      <c r="H20" s="60">
        <v>90.95</v>
      </c>
      <c r="I20" s="26">
        <v>60</v>
      </c>
      <c r="J20" s="26">
        <v>18</v>
      </c>
      <c r="K20" s="33">
        <v>3</v>
      </c>
      <c r="L20" s="61" t="s">
        <v>28</v>
      </c>
      <c r="M20" s="68"/>
    </row>
    <row r="21" spans="1:13" ht="15" x14ac:dyDescent="0.25">
      <c r="A21" s="351">
        <f t="shared" si="0"/>
        <v>5</v>
      </c>
      <c r="B21" s="30" t="s">
        <v>261</v>
      </c>
      <c r="C21" s="36"/>
      <c r="D21" s="36"/>
      <c r="E21" s="45">
        <v>2003</v>
      </c>
      <c r="F21" s="31">
        <v>2</v>
      </c>
      <c r="G21" s="59" t="s">
        <v>18</v>
      </c>
      <c r="H21" s="60">
        <v>73.900000000000006</v>
      </c>
      <c r="I21" s="26">
        <v>57</v>
      </c>
      <c r="J21" s="26">
        <v>16</v>
      </c>
      <c r="K21" s="33">
        <v>3</v>
      </c>
      <c r="L21" s="65" t="s">
        <v>257</v>
      </c>
      <c r="M21" s="42"/>
    </row>
    <row r="22" spans="1:13" ht="15" x14ac:dyDescent="0.25">
      <c r="A22" s="351">
        <f t="shared" si="0"/>
        <v>6</v>
      </c>
      <c r="B22" s="30" t="s">
        <v>161</v>
      </c>
      <c r="C22" s="36"/>
      <c r="D22" s="36"/>
      <c r="E22" s="31">
        <v>2003</v>
      </c>
      <c r="F22" s="23">
        <v>1</v>
      </c>
      <c r="G22" s="59" t="s">
        <v>29</v>
      </c>
      <c r="H22" s="60">
        <v>73.2</v>
      </c>
      <c r="I22" s="26">
        <v>32</v>
      </c>
      <c r="J22" s="26">
        <v>15</v>
      </c>
      <c r="K22" s="319"/>
      <c r="L22" s="71" t="s">
        <v>46</v>
      </c>
      <c r="M22" s="72"/>
    </row>
    <row r="23" spans="1:13" ht="15.75" x14ac:dyDescent="0.25">
      <c r="A23" s="351">
        <f t="shared" si="0"/>
        <v>7</v>
      </c>
      <c r="B23" s="30" t="s">
        <v>208</v>
      </c>
      <c r="C23" s="36"/>
      <c r="D23" s="36"/>
      <c r="E23" s="37">
        <v>2003</v>
      </c>
      <c r="F23" s="31">
        <v>2</v>
      </c>
      <c r="G23" s="59" t="s">
        <v>212</v>
      </c>
      <c r="H23" s="60">
        <v>94.6</v>
      </c>
      <c r="I23" s="26">
        <v>32</v>
      </c>
      <c r="J23" s="26">
        <v>14</v>
      </c>
      <c r="K23" s="70"/>
      <c r="L23" s="78" t="s">
        <v>215</v>
      </c>
      <c r="M23" s="247"/>
    </row>
    <row r="24" spans="1:13" ht="15" x14ac:dyDescent="0.25">
      <c r="A24" s="351">
        <f t="shared" si="0"/>
        <v>8</v>
      </c>
      <c r="B24" s="30" t="s">
        <v>398</v>
      </c>
      <c r="C24" s="36"/>
      <c r="D24" s="36"/>
      <c r="E24" s="31">
        <v>2003</v>
      </c>
      <c r="F24" s="23">
        <v>1</v>
      </c>
      <c r="G24" s="24" t="s">
        <v>409</v>
      </c>
      <c r="H24" s="558">
        <v>108.55</v>
      </c>
      <c r="I24" s="26">
        <v>30</v>
      </c>
      <c r="J24" s="26">
        <v>13</v>
      </c>
      <c r="K24" s="70"/>
      <c r="L24" s="71" t="s">
        <v>408</v>
      </c>
      <c r="M24" s="72"/>
    </row>
    <row r="26" spans="1:13" ht="13.5" x14ac:dyDescent="0.25">
      <c r="A26" s="86" t="s">
        <v>30</v>
      </c>
      <c r="B26" s="4"/>
      <c r="C26" s="4"/>
      <c r="D26" s="503" t="s">
        <v>428</v>
      </c>
      <c r="E26" s="43"/>
      <c r="F26" s="4"/>
      <c r="G26" s="87"/>
      <c r="H26" s="88" t="s">
        <v>34</v>
      </c>
      <c r="I26" s="4"/>
      <c r="J26" s="503" t="s">
        <v>521</v>
      </c>
      <c r="K26" s="89"/>
      <c r="L26" s="90"/>
      <c r="M26" s="503"/>
    </row>
    <row r="27" spans="1:13" ht="13.5" x14ac:dyDescent="0.25">
      <c r="A27" s="91"/>
      <c r="B27" s="503"/>
      <c r="C27" s="503"/>
      <c r="D27" s="4"/>
      <c r="E27" s="4"/>
      <c r="F27" s="4"/>
      <c r="G27" s="504"/>
      <c r="H27" s="88"/>
      <c r="I27" s="4"/>
      <c r="J27" s="503"/>
      <c r="K27" s="92"/>
      <c r="L27" s="93"/>
    </row>
    <row r="28" spans="1:13" ht="13.5" x14ac:dyDescent="0.25">
      <c r="A28" s="91" t="s">
        <v>33</v>
      </c>
      <c r="B28" s="503"/>
      <c r="C28" s="503"/>
      <c r="D28" s="89" t="s">
        <v>32</v>
      </c>
      <c r="E28" s="43"/>
      <c r="F28" s="4"/>
      <c r="G28" s="87"/>
      <c r="H28" s="88" t="s">
        <v>31</v>
      </c>
      <c r="I28" s="4"/>
      <c r="J28" s="503" t="s">
        <v>522</v>
      </c>
      <c r="K28" s="89"/>
      <c r="L28" s="503"/>
      <c r="M28" s="503"/>
    </row>
  </sheetData>
  <sortState ref="B17:M24">
    <sortCondition descending="1" ref="I17:I24"/>
  </sortState>
  <mergeCells count="26"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35"/>
  <sheetViews>
    <sheetView showWhiteSpace="0" view="pageBreakPreview" topLeftCell="A3" zoomScaleNormal="90" zoomScaleSheetLayoutView="100" zoomScalePageLayoutView="91" workbookViewId="0">
      <selection activeCell="N42" sqref="N42"/>
    </sheetView>
  </sheetViews>
  <sheetFormatPr defaultColWidth="9.140625" defaultRowHeight="12.75" x14ac:dyDescent="0.2"/>
  <cols>
    <col min="1" max="1" width="7.140625" style="43" customWidth="1"/>
    <col min="2" max="2" width="9.140625" style="43"/>
    <col min="3" max="3" width="11.85546875" style="43" customWidth="1"/>
    <col min="4" max="4" width="6" style="43" customWidth="1"/>
    <col min="5" max="5" width="7.85546875" style="43" customWidth="1"/>
    <col min="6" max="6" width="7.140625" style="43" customWidth="1"/>
    <col min="7" max="7" width="22.42578125" style="43" customWidth="1"/>
    <col min="8" max="9" width="7.140625" style="43" customWidth="1"/>
    <col min="10" max="10" width="7" style="43" customWidth="1"/>
    <col min="11" max="15" width="7.140625" style="43" customWidth="1"/>
    <col min="16" max="16" width="7.140625" style="96" customWidth="1"/>
    <col min="17" max="17" width="12.5703125" style="43" customWidth="1"/>
    <col min="18" max="18" width="14" style="43" customWidth="1"/>
    <col min="19" max="19" width="9" style="43" customWidth="1"/>
    <col min="20" max="24" width="9.140625" style="43" hidden="1" customWidth="1"/>
    <col min="25" max="16384" width="9.140625" style="43"/>
  </cols>
  <sheetData>
    <row r="1" spans="1:24" ht="18.75" x14ac:dyDescent="0.3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24" ht="18.75" x14ac:dyDescent="0.3">
      <c r="A2" s="654" t="s">
        <v>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24" ht="18.75" x14ac:dyDescent="0.3">
      <c r="A3" s="654" t="s">
        <v>422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</row>
    <row r="4" spans="1:24" ht="15.75" x14ac:dyDescent="0.25">
      <c r="A4" s="619" t="s">
        <v>424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</row>
    <row r="5" spans="1:24" ht="15.75" customHeight="1" x14ac:dyDescent="0.25">
      <c r="A5" s="619" t="s">
        <v>423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</row>
    <row r="6" spans="1:24" ht="13.5" x14ac:dyDescent="0.25">
      <c r="A6" s="624" t="s">
        <v>425</v>
      </c>
      <c r="B6" s="624"/>
      <c r="C6" s="6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24" t="s">
        <v>55</v>
      </c>
      <c r="Q6" s="624"/>
      <c r="R6" s="624"/>
    </row>
    <row r="7" spans="1:24" ht="16.5" customHeight="1" x14ac:dyDescent="0.25">
      <c r="A7" s="617" t="s">
        <v>426</v>
      </c>
      <c r="B7" s="617"/>
      <c r="C7" s="618"/>
      <c r="D7" s="619" t="s">
        <v>56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50" t="s">
        <v>5</v>
      </c>
      <c r="Q7" s="650"/>
      <c r="R7" s="650"/>
    </row>
    <row r="8" spans="1:24" ht="15.75" x14ac:dyDescent="0.25">
      <c r="A8" s="651" t="s">
        <v>4</v>
      </c>
      <c r="B8" s="651"/>
      <c r="C8" s="651"/>
      <c r="D8" s="652" t="s">
        <v>453</v>
      </c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42"/>
      <c r="P8" s="653" t="s">
        <v>36</v>
      </c>
      <c r="Q8" s="653"/>
      <c r="R8" s="653"/>
      <c r="X8" t="s">
        <v>57</v>
      </c>
    </row>
    <row r="9" spans="1:24" ht="17.25" customHeight="1" x14ac:dyDescent="0.25">
      <c r="A9" s="118" t="s">
        <v>58</v>
      </c>
      <c r="B9" s="118" t="s">
        <v>59</v>
      </c>
      <c r="C9" s="118" t="s">
        <v>60</v>
      </c>
      <c r="D9" s="642" t="s">
        <v>61</v>
      </c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19" t="s">
        <v>38</v>
      </c>
      <c r="Q9" s="19" t="s">
        <v>39</v>
      </c>
      <c r="R9" s="19" t="s">
        <v>62</v>
      </c>
    </row>
    <row r="10" spans="1:24" ht="15.75" x14ac:dyDescent="0.25">
      <c r="A10" s="118">
        <v>154</v>
      </c>
      <c r="B10" s="118">
        <v>209</v>
      </c>
      <c r="C10" s="118">
        <v>251</v>
      </c>
      <c r="D10" s="642" t="s">
        <v>455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19">
        <v>110</v>
      </c>
      <c r="Q10" s="19">
        <v>75</v>
      </c>
      <c r="R10" s="19">
        <v>50</v>
      </c>
      <c r="U10" t="s">
        <v>57</v>
      </c>
    </row>
    <row r="11" spans="1:24" ht="11.25" customHeight="1" thickBot="1" x14ac:dyDescent="0.3">
      <c r="A11" s="1"/>
      <c r="B11" s="1"/>
      <c r="C11" s="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8"/>
      <c r="Q11" s="8"/>
      <c r="R11" s="8"/>
      <c r="U11"/>
    </row>
    <row r="12" spans="1:24" ht="15.75" x14ac:dyDescent="0.25">
      <c r="A12" s="1"/>
      <c r="B12" s="101" t="s">
        <v>7</v>
      </c>
      <c r="C12" s="548"/>
      <c r="D12" s="546">
        <v>41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8"/>
      <c r="Q12" s="8"/>
      <c r="R12" s="8"/>
      <c r="U12"/>
    </row>
    <row r="13" spans="1:24" ht="16.5" thickBot="1" x14ac:dyDescent="0.3">
      <c r="A13" s="1"/>
      <c r="B13" s="103" t="s">
        <v>8</v>
      </c>
      <c r="C13" s="549"/>
      <c r="D13" s="547">
        <v>534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8"/>
      <c r="Q13" s="8"/>
      <c r="R13" s="8"/>
      <c r="U13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8"/>
      <c r="Q14" s="4"/>
      <c r="R14" s="4"/>
    </row>
    <row r="15" spans="1:24" ht="12.75" customHeight="1" x14ac:dyDescent="0.2">
      <c r="A15" s="644" t="s">
        <v>9</v>
      </c>
      <c r="B15" s="638" t="s">
        <v>10</v>
      </c>
      <c r="C15" s="638"/>
      <c r="D15" s="638"/>
      <c r="E15" s="646" t="s">
        <v>11</v>
      </c>
      <c r="F15" s="646" t="s">
        <v>43</v>
      </c>
      <c r="G15" s="638" t="s">
        <v>13</v>
      </c>
      <c r="H15" s="646" t="s">
        <v>14</v>
      </c>
      <c r="I15" s="646" t="s">
        <v>44</v>
      </c>
      <c r="J15" s="646" t="s">
        <v>9</v>
      </c>
      <c r="K15" s="648" t="s">
        <v>15</v>
      </c>
      <c r="L15" s="648"/>
      <c r="M15" s="648" t="s">
        <v>9</v>
      </c>
      <c r="N15" s="646" t="s">
        <v>63</v>
      </c>
      <c r="O15" s="646" t="s">
        <v>16</v>
      </c>
      <c r="P15" s="646" t="s">
        <v>45</v>
      </c>
      <c r="Q15" s="638" t="s">
        <v>17</v>
      </c>
      <c r="R15" s="639"/>
    </row>
    <row r="16" spans="1:24" ht="23.25" customHeight="1" x14ac:dyDescent="0.25">
      <c r="A16" s="645"/>
      <c r="B16" s="640"/>
      <c r="C16" s="640"/>
      <c r="D16" s="640"/>
      <c r="E16" s="647"/>
      <c r="F16" s="647"/>
      <c r="G16" s="640"/>
      <c r="H16" s="647"/>
      <c r="I16" s="647"/>
      <c r="J16" s="647"/>
      <c r="K16" s="120" t="s">
        <v>64</v>
      </c>
      <c r="L16" s="120" t="s">
        <v>65</v>
      </c>
      <c r="M16" s="649"/>
      <c r="N16" s="647"/>
      <c r="O16" s="647"/>
      <c r="P16" s="647"/>
      <c r="Q16" s="640"/>
      <c r="R16" s="641"/>
      <c r="S16" s="121"/>
    </row>
    <row r="17" spans="1:25" ht="15" customHeight="1" x14ac:dyDescent="0.25">
      <c r="A17" s="105">
        <v>1</v>
      </c>
      <c r="B17" s="20" t="s">
        <v>172</v>
      </c>
      <c r="C17" s="21"/>
      <c r="D17" s="21"/>
      <c r="E17" s="22">
        <v>2005</v>
      </c>
      <c r="F17" s="23">
        <v>1</v>
      </c>
      <c r="G17" s="59" t="s">
        <v>181</v>
      </c>
      <c r="H17" s="25">
        <v>46.2</v>
      </c>
      <c r="I17" s="26">
        <v>145</v>
      </c>
      <c r="J17" s="53">
        <v>4</v>
      </c>
      <c r="K17" s="53">
        <v>226</v>
      </c>
      <c r="L17" s="124">
        <f t="shared" ref="L17:L31" si="0">K17/2</f>
        <v>113</v>
      </c>
      <c r="M17" s="124">
        <v>1</v>
      </c>
      <c r="N17" s="124">
        <f t="shared" ref="N17:N31" si="1">I17+L17</f>
        <v>258</v>
      </c>
      <c r="O17" s="53">
        <v>20</v>
      </c>
      <c r="P17" s="27" t="s">
        <v>25</v>
      </c>
      <c r="Q17" s="28" t="s">
        <v>184</v>
      </c>
      <c r="R17" s="29"/>
      <c r="T17" s="125"/>
      <c r="U17" s="126"/>
      <c r="V17" s="126"/>
      <c r="W17" s="125"/>
      <c r="X17" s="127"/>
      <c r="Y17" s="126"/>
    </row>
    <row r="18" spans="1:25" ht="15" customHeight="1" x14ac:dyDescent="0.25">
      <c r="A18" s="351">
        <f t="shared" ref="A18:A31" si="2">A17+1</f>
        <v>2</v>
      </c>
      <c r="B18" s="30" t="s">
        <v>237</v>
      </c>
      <c r="C18" s="36"/>
      <c r="D18" s="36"/>
      <c r="E18" s="45">
        <v>2003</v>
      </c>
      <c r="F18" s="31" t="s">
        <v>25</v>
      </c>
      <c r="G18" s="59" t="s">
        <v>242</v>
      </c>
      <c r="H18" s="25">
        <v>47.7</v>
      </c>
      <c r="I18" s="26">
        <v>152</v>
      </c>
      <c r="J18" s="124">
        <v>2</v>
      </c>
      <c r="K18" s="124">
        <v>207</v>
      </c>
      <c r="L18" s="124">
        <f t="shared" si="0"/>
        <v>103.5</v>
      </c>
      <c r="M18" s="124">
        <v>4</v>
      </c>
      <c r="N18" s="124">
        <f t="shared" si="1"/>
        <v>255.5</v>
      </c>
      <c r="O18" s="124">
        <v>18</v>
      </c>
      <c r="P18" s="67" t="s">
        <v>25</v>
      </c>
      <c r="Q18" s="65" t="s">
        <v>119</v>
      </c>
      <c r="R18" s="68"/>
      <c r="T18" s="125"/>
      <c r="U18" s="126"/>
      <c r="V18" s="126"/>
      <c r="W18" s="125"/>
      <c r="X18" s="127"/>
      <c r="Y18" s="126"/>
    </row>
    <row r="19" spans="1:25" ht="15" customHeight="1" x14ac:dyDescent="0.25">
      <c r="A19" s="356">
        <f t="shared" si="2"/>
        <v>3</v>
      </c>
      <c r="B19" s="30" t="s">
        <v>174</v>
      </c>
      <c r="C19" s="36"/>
      <c r="D19" s="36"/>
      <c r="E19" s="37">
        <v>2004</v>
      </c>
      <c r="F19" s="23">
        <v>1</v>
      </c>
      <c r="G19" s="59" t="s">
        <v>181</v>
      </c>
      <c r="H19" s="25">
        <v>46.5</v>
      </c>
      <c r="I19" s="26">
        <v>150</v>
      </c>
      <c r="J19" s="124">
        <v>3</v>
      </c>
      <c r="K19" s="124">
        <v>207</v>
      </c>
      <c r="L19" s="124">
        <f t="shared" si="0"/>
        <v>103.5</v>
      </c>
      <c r="M19" s="124">
        <v>3</v>
      </c>
      <c r="N19" s="124">
        <f t="shared" si="1"/>
        <v>253.5</v>
      </c>
      <c r="O19" s="53">
        <v>16</v>
      </c>
      <c r="P19" s="27" t="s">
        <v>25</v>
      </c>
      <c r="Q19" s="28" t="s">
        <v>186</v>
      </c>
      <c r="R19" s="64"/>
    </row>
    <row r="20" spans="1:25" ht="15" customHeight="1" x14ac:dyDescent="0.25">
      <c r="A20" s="356">
        <f t="shared" si="2"/>
        <v>4</v>
      </c>
      <c r="B20" s="20" t="s">
        <v>413</v>
      </c>
      <c r="C20" s="21"/>
      <c r="D20" s="21"/>
      <c r="E20" s="22">
        <v>2003</v>
      </c>
      <c r="F20" s="31" t="s">
        <v>25</v>
      </c>
      <c r="G20" s="24" t="s">
        <v>121</v>
      </c>
      <c r="H20" s="25">
        <v>43</v>
      </c>
      <c r="I20" s="26">
        <v>153</v>
      </c>
      <c r="J20" s="354">
        <v>1</v>
      </c>
      <c r="K20" s="354">
        <v>163</v>
      </c>
      <c r="L20" s="124">
        <f t="shared" si="0"/>
        <v>81.5</v>
      </c>
      <c r="M20" s="124">
        <v>9</v>
      </c>
      <c r="N20" s="124">
        <f t="shared" si="1"/>
        <v>234.5</v>
      </c>
      <c r="O20" s="354">
        <v>15</v>
      </c>
      <c r="P20" s="67" t="s">
        <v>25</v>
      </c>
      <c r="Q20" s="28" t="s">
        <v>421</v>
      </c>
      <c r="R20" s="271"/>
      <c r="T20" t="s">
        <v>57</v>
      </c>
      <c r="U20" t="s">
        <v>57</v>
      </c>
    </row>
    <row r="21" spans="1:25" ht="15" customHeight="1" x14ac:dyDescent="0.25">
      <c r="A21" s="356">
        <f t="shared" si="2"/>
        <v>5</v>
      </c>
      <c r="B21" s="44" t="s">
        <v>165</v>
      </c>
      <c r="C21" s="44"/>
      <c r="D21" s="44"/>
      <c r="E21" s="31">
        <v>2003</v>
      </c>
      <c r="F21" s="31" t="s">
        <v>25</v>
      </c>
      <c r="G21" s="59" t="s">
        <v>66</v>
      </c>
      <c r="H21" s="25">
        <v>47.35</v>
      </c>
      <c r="I21" s="26">
        <v>134</v>
      </c>
      <c r="J21" s="26">
        <v>6</v>
      </c>
      <c r="K21" s="26">
        <v>194</v>
      </c>
      <c r="L21" s="124">
        <f t="shared" si="0"/>
        <v>97</v>
      </c>
      <c r="M21" s="124">
        <v>5</v>
      </c>
      <c r="N21" s="124">
        <f t="shared" si="1"/>
        <v>231</v>
      </c>
      <c r="O21" s="26">
        <v>14</v>
      </c>
      <c r="P21" s="27" t="s">
        <v>25</v>
      </c>
      <c r="Q21" s="65" t="s">
        <v>67</v>
      </c>
      <c r="R21" s="72"/>
    </row>
    <row r="22" spans="1:25" ht="15" customHeight="1" x14ac:dyDescent="0.25">
      <c r="A22" s="356">
        <f t="shared" si="2"/>
        <v>6</v>
      </c>
      <c r="B22" s="30" t="s">
        <v>236</v>
      </c>
      <c r="C22" s="36"/>
      <c r="D22" s="36"/>
      <c r="E22" s="45">
        <v>2003</v>
      </c>
      <c r="F22" s="31" t="s">
        <v>25</v>
      </c>
      <c r="G22" s="59" t="s">
        <v>242</v>
      </c>
      <c r="H22" s="25">
        <v>40.450000000000003</v>
      </c>
      <c r="I22" s="26">
        <v>140</v>
      </c>
      <c r="J22" s="53">
        <v>5</v>
      </c>
      <c r="K22" s="53">
        <v>181</v>
      </c>
      <c r="L22" s="124">
        <f t="shared" si="0"/>
        <v>90.5</v>
      </c>
      <c r="M22" s="124">
        <v>7</v>
      </c>
      <c r="N22" s="124">
        <f t="shared" si="1"/>
        <v>230.5</v>
      </c>
      <c r="O22" s="53">
        <v>13</v>
      </c>
      <c r="P22" s="67" t="s">
        <v>25</v>
      </c>
      <c r="Q22" s="559" t="s">
        <v>244</v>
      </c>
      <c r="R22" s="68"/>
    </row>
    <row r="23" spans="1:25" ht="15" customHeight="1" x14ac:dyDescent="0.25">
      <c r="A23" s="356">
        <f t="shared" si="2"/>
        <v>7</v>
      </c>
      <c r="B23" s="30" t="s">
        <v>312</v>
      </c>
      <c r="C23" s="36"/>
      <c r="D23" s="36"/>
      <c r="E23" s="31">
        <v>2004</v>
      </c>
      <c r="F23" s="31">
        <v>3</v>
      </c>
      <c r="G23" s="59" t="s">
        <v>53</v>
      </c>
      <c r="H23" s="25">
        <v>46.55</v>
      </c>
      <c r="I23" s="26">
        <v>132</v>
      </c>
      <c r="J23" s="124">
        <v>7</v>
      </c>
      <c r="K23" s="53">
        <v>186</v>
      </c>
      <c r="L23" s="124">
        <f t="shared" si="0"/>
        <v>93</v>
      </c>
      <c r="M23" s="124">
        <v>6</v>
      </c>
      <c r="N23" s="124">
        <f t="shared" si="1"/>
        <v>225</v>
      </c>
      <c r="O23" s="53">
        <v>12</v>
      </c>
      <c r="P23" s="27" t="s">
        <v>25</v>
      </c>
      <c r="Q23" s="71" t="s">
        <v>530</v>
      </c>
      <c r="R23" s="72"/>
    </row>
    <row r="24" spans="1:25" ht="15" customHeight="1" x14ac:dyDescent="0.25">
      <c r="A24" s="356">
        <f t="shared" si="2"/>
        <v>8</v>
      </c>
      <c r="B24" s="30" t="s">
        <v>332</v>
      </c>
      <c r="C24" s="36"/>
      <c r="D24" s="36"/>
      <c r="E24" s="22">
        <v>2004</v>
      </c>
      <c r="F24" s="31" t="s">
        <v>25</v>
      </c>
      <c r="G24" s="59" t="s">
        <v>331</v>
      </c>
      <c r="H24" s="25">
        <v>47.6</v>
      </c>
      <c r="I24" s="26">
        <v>127</v>
      </c>
      <c r="J24" s="450">
        <v>8</v>
      </c>
      <c r="K24" s="450">
        <v>180</v>
      </c>
      <c r="L24" s="124">
        <f t="shared" si="0"/>
        <v>90</v>
      </c>
      <c r="M24" s="124">
        <v>8</v>
      </c>
      <c r="N24" s="124">
        <f t="shared" si="1"/>
        <v>217</v>
      </c>
      <c r="O24" s="450">
        <v>11</v>
      </c>
      <c r="P24" s="67" t="s">
        <v>25</v>
      </c>
      <c r="Q24" s="78" t="s">
        <v>330</v>
      </c>
      <c r="R24" s="79"/>
    </row>
    <row r="25" spans="1:25" ht="15" customHeight="1" x14ac:dyDescent="0.25">
      <c r="A25" s="356">
        <f t="shared" si="2"/>
        <v>9</v>
      </c>
      <c r="B25" s="30" t="s">
        <v>173</v>
      </c>
      <c r="C25" s="36"/>
      <c r="D25" s="36"/>
      <c r="E25" s="37">
        <v>2003</v>
      </c>
      <c r="F25" s="23">
        <v>1</v>
      </c>
      <c r="G25" s="59" t="s">
        <v>181</v>
      </c>
      <c r="H25" s="25">
        <v>47.75</v>
      </c>
      <c r="I25" s="26">
        <v>104</v>
      </c>
      <c r="J25" s="124">
        <v>11</v>
      </c>
      <c r="K25" s="124">
        <v>209</v>
      </c>
      <c r="L25" s="124">
        <f t="shared" si="0"/>
        <v>104.5</v>
      </c>
      <c r="M25" s="124">
        <v>2</v>
      </c>
      <c r="N25" s="124">
        <f t="shared" si="1"/>
        <v>208.5</v>
      </c>
      <c r="O25" s="53">
        <v>10</v>
      </c>
      <c r="P25" s="27" t="s">
        <v>25</v>
      </c>
      <c r="Q25" s="28" t="s">
        <v>185</v>
      </c>
      <c r="R25" s="35"/>
      <c r="S25" s="131"/>
      <c r="T25" s="132"/>
      <c r="U25" s="126"/>
      <c r="V25" s="126"/>
      <c r="W25" s="125"/>
      <c r="X25" s="127"/>
      <c r="Y25" s="126"/>
    </row>
    <row r="26" spans="1:25" ht="15" customHeight="1" x14ac:dyDescent="0.25">
      <c r="A26" s="356">
        <f t="shared" si="2"/>
        <v>10</v>
      </c>
      <c r="B26" s="30" t="s">
        <v>403</v>
      </c>
      <c r="C26" s="36"/>
      <c r="D26" s="36"/>
      <c r="E26" s="45">
        <v>2003</v>
      </c>
      <c r="F26" s="31" t="s">
        <v>25</v>
      </c>
      <c r="G26" s="24" t="s">
        <v>409</v>
      </c>
      <c r="H26" s="25">
        <v>47.05</v>
      </c>
      <c r="I26" s="26">
        <v>113</v>
      </c>
      <c r="J26" s="354">
        <v>10</v>
      </c>
      <c r="K26" s="449">
        <v>155</v>
      </c>
      <c r="L26" s="124">
        <f t="shared" si="0"/>
        <v>77.5</v>
      </c>
      <c r="M26" s="124">
        <v>10</v>
      </c>
      <c r="N26" s="124">
        <f t="shared" si="1"/>
        <v>190.5</v>
      </c>
      <c r="O26" s="354">
        <v>9</v>
      </c>
      <c r="P26" s="67" t="s">
        <v>25</v>
      </c>
      <c r="Q26" s="34" t="s">
        <v>405</v>
      </c>
      <c r="R26" s="58"/>
      <c r="T26" s="95"/>
    </row>
    <row r="27" spans="1:25" ht="15" customHeight="1" x14ac:dyDescent="0.25">
      <c r="A27" s="356">
        <f t="shared" si="2"/>
        <v>11</v>
      </c>
      <c r="B27" s="20" t="s">
        <v>271</v>
      </c>
      <c r="C27" s="21"/>
      <c r="D27" s="21"/>
      <c r="E27" s="22">
        <v>2004</v>
      </c>
      <c r="F27" s="31" t="s">
        <v>25</v>
      </c>
      <c r="G27" s="24" t="s">
        <v>27</v>
      </c>
      <c r="H27" s="63">
        <v>46.25</v>
      </c>
      <c r="I27" s="251">
        <v>124</v>
      </c>
      <c r="J27" s="328">
        <v>9</v>
      </c>
      <c r="K27" s="328">
        <v>126</v>
      </c>
      <c r="L27" s="124">
        <f t="shared" si="0"/>
        <v>63</v>
      </c>
      <c r="M27" s="124">
        <v>12</v>
      </c>
      <c r="N27" s="124">
        <f t="shared" si="1"/>
        <v>187</v>
      </c>
      <c r="O27" s="328">
        <v>8</v>
      </c>
      <c r="P27" s="27" t="s">
        <v>25</v>
      </c>
      <c r="Q27" s="301" t="s">
        <v>285</v>
      </c>
      <c r="R27" s="308"/>
      <c r="T27" s="95"/>
    </row>
    <row r="28" spans="1:25" ht="17.25" customHeight="1" x14ac:dyDescent="0.25">
      <c r="A28" s="356">
        <f t="shared" si="2"/>
        <v>12</v>
      </c>
      <c r="B28" s="30" t="s">
        <v>512</v>
      </c>
      <c r="C28" s="36"/>
      <c r="D28" s="36"/>
      <c r="E28" s="45">
        <v>2003</v>
      </c>
      <c r="F28" s="23">
        <v>1</v>
      </c>
      <c r="G28" s="54" t="s">
        <v>500</v>
      </c>
      <c r="H28" s="130">
        <v>47.5</v>
      </c>
      <c r="I28" s="26">
        <v>88</v>
      </c>
      <c r="J28" s="450">
        <v>14</v>
      </c>
      <c r="K28" s="450">
        <v>155</v>
      </c>
      <c r="L28" s="124">
        <f t="shared" si="0"/>
        <v>77.5</v>
      </c>
      <c r="M28" s="124">
        <v>11</v>
      </c>
      <c r="N28" s="124">
        <f t="shared" si="1"/>
        <v>165.5</v>
      </c>
      <c r="O28" s="450">
        <v>7</v>
      </c>
      <c r="P28" s="67" t="s">
        <v>25</v>
      </c>
      <c r="Q28" s="81" t="s">
        <v>489</v>
      </c>
      <c r="R28" s="56"/>
    </row>
    <row r="29" spans="1:25" s="364" customFormat="1" ht="19.5" customHeight="1" x14ac:dyDescent="0.25">
      <c r="A29" s="360">
        <f t="shared" si="2"/>
        <v>13</v>
      </c>
      <c r="B29" s="361" t="s">
        <v>362</v>
      </c>
      <c r="C29" s="362"/>
      <c r="D29" s="362"/>
      <c r="E29" s="22">
        <v>2004</v>
      </c>
      <c r="F29" s="53" t="s">
        <v>25</v>
      </c>
      <c r="G29" s="367" t="s">
        <v>69</v>
      </c>
      <c r="H29" s="368">
        <v>46.4</v>
      </c>
      <c r="I29" s="363">
        <v>91</v>
      </c>
      <c r="J29" s="449">
        <v>12</v>
      </c>
      <c r="K29" s="449">
        <v>92</v>
      </c>
      <c r="L29" s="124">
        <f t="shared" si="0"/>
        <v>46</v>
      </c>
      <c r="M29" s="124">
        <v>14</v>
      </c>
      <c r="N29" s="124">
        <f t="shared" si="1"/>
        <v>137</v>
      </c>
      <c r="O29" s="449">
        <v>6</v>
      </c>
      <c r="P29" s="27" t="s">
        <v>25</v>
      </c>
      <c r="Q29" s="371" t="s">
        <v>369</v>
      </c>
      <c r="R29" s="369"/>
    </row>
    <row r="30" spans="1:25" ht="15" x14ac:dyDescent="0.25">
      <c r="A30" s="356">
        <f t="shared" si="2"/>
        <v>14</v>
      </c>
      <c r="B30" s="20" t="s">
        <v>125</v>
      </c>
      <c r="C30" s="21"/>
      <c r="D30" s="21"/>
      <c r="E30" s="22" t="s">
        <v>149</v>
      </c>
      <c r="F30" s="23">
        <v>1</v>
      </c>
      <c r="G30" s="24" t="s">
        <v>29</v>
      </c>
      <c r="H30" s="123">
        <v>42.3</v>
      </c>
      <c r="I30" s="26">
        <v>90</v>
      </c>
      <c r="J30" s="26">
        <v>13</v>
      </c>
      <c r="K30" s="26">
        <v>80</v>
      </c>
      <c r="L30" s="124">
        <f t="shared" si="0"/>
        <v>40</v>
      </c>
      <c r="M30" s="124">
        <v>15</v>
      </c>
      <c r="N30" s="124">
        <f t="shared" si="1"/>
        <v>130</v>
      </c>
      <c r="O30" s="26">
        <v>5</v>
      </c>
      <c r="P30" s="26" t="s">
        <v>529</v>
      </c>
      <c r="Q30" s="331" t="s">
        <v>46</v>
      </c>
      <c r="R30" s="49"/>
      <c r="S30" s="136"/>
    </row>
    <row r="31" spans="1:25" ht="15" x14ac:dyDescent="0.25">
      <c r="A31" s="356">
        <f t="shared" si="2"/>
        <v>15</v>
      </c>
      <c r="B31" s="451" t="s">
        <v>352</v>
      </c>
      <c r="C31" s="452"/>
      <c r="D31" s="452"/>
      <c r="E31" s="277">
        <v>2003</v>
      </c>
      <c r="F31" s="23">
        <v>1</v>
      </c>
      <c r="G31" s="24" t="s">
        <v>357</v>
      </c>
      <c r="H31" s="397">
        <v>45.3</v>
      </c>
      <c r="I31" s="26">
        <v>46</v>
      </c>
      <c r="J31" s="53">
        <v>15</v>
      </c>
      <c r="K31" s="53">
        <v>120</v>
      </c>
      <c r="L31" s="124">
        <f t="shared" si="0"/>
        <v>60</v>
      </c>
      <c r="M31" s="124">
        <v>13</v>
      </c>
      <c r="N31" s="124">
        <f t="shared" si="1"/>
        <v>106</v>
      </c>
      <c r="O31" s="53">
        <v>4</v>
      </c>
      <c r="P31" s="26" t="s">
        <v>529</v>
      </c>
      <c r="Q31" s="453" t="s">
        <v>348</v>
      </c>
      <c r="R31" s="308"/>
      <c r="S31" s="136"/>
    </row>
    <row r="32" spans="1:25" x14ac:dyDescent="0.2">
      <c r="B32" s="95"/>
    </row>
    <row r="33" spans="1:13" customFormat="1" ht="13.5" x14ac:dyDescent="0.25">
      <c r="A33" s="86" t="s">
        <v>30</v>
      </c>
      <c r="B33" s="4"/>
      <c r="C33" s="4"/>
      <c r="D33" s="503" t="s">
        <v>428</v>
      </c>
      <c r="E33" s="43"/>
      <c r="F33" s="4"/>
      <c r="G33" s="87"/>
      <c r="H33" s="88" t="s">
        <v>34</v>
      </c>
      <c r="I33" s="4"/>
      <c r="J33" s="43"/>
      <c r="K33" s="503" t="s">
        <v>528</v>
      </c>
      <c r="L33" s="90"/>
      <c r="M33" s="503"/>
    </row>
    <row r="34" spans="1:13" customFormat="1" ht="13.5" x14ac:dyDescent="0.25">
      <c r="A34" s="91"/>
      <c r="B34" s="503"/>
      <c r="C34" s="503"/>
      <c r="D34" s="4"/>
      <c r="E34" s="4"/>
      <c r="F34" s="4"/>
      <c r="G34" s="504"/>
      <c r="H34" s="88"/>
      <c r="I34" s="4"/>
      <c r="J34" s="43"/>
      <c r="K34" s="503"/>
      <c r="L34" s="93"/>
    </row>
    <row r="35" spans="1:13" customFormat="1" ht="13.5" x14ac:dyDescent="0.25">
      <c r="A35" s="91" t="s">
        <v>33</v>
      </c>
      <c r="B35" s="503"/>
      <c r="C35" s="503"/>
      <c r="D35" s="89" t="s">
        <v>32</v>
      </c>
      <c r="E35" s="43"/>
      <c r="F35" s="4"/>
      <c r="G35" s="87"/>
      <c r="H35" s="88" t="s">
        <v>31</v>
      </c>
      <c r="I35" s="4"/>
      <c r="J35" s="43"/>
      <c r="K35" s="537" t="s">
        <v>527</v>
      </c>
      <c r="L35" s="503"/>
      <c r="M35" s="503"/>
    </row>
  </sheetData>
  <sheetProtection selectLockedCells="1" selectUnlockedCells="1"/>
  <sortState ref="B17:R31">
    <sortCondition descending="1" ref="N17:N31"/>
  </sortState>
  <mergeCells count="29">
    <mergeCell ref="A1:R1"/>
    <mergeCell ref="A2:R2"/>
    <mergeCell ref="A3:R3"/>
    <mergeCell ref="A5:R5"/>
    <mergeCell ref="A6:C6"/>
    <mergeCell ref="P6:R6"/>
    <mergeCell ref="A4:R4"/>
    <mergeCell ref="A7:C7"/>
    <mergeCell ref="D7:O7"/>
    <mergeCell ref="P7:R7"/>
    <mergeCell ref="A8:C8"/>
    <mergeCell ref="D8:O8"/>
    <mergeCell ref="P8:R8"/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</mergeCells>
  <pageMargins left="0.35433070866141736" right="0.15748031496062992" top="1.0598958333333333" bottom="0.98425196850393704" header="0.19685039370078741" footer="0.19685039370078741"/>
  <pageSetup paperSize="9" scale="84" firstPageNumber="0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38"/>
  <sheetViews>
    <sheetView showWhiteSpace="0" view="pageBreakPreview" topLeftCell="A29" zoomScaleNormal="90" zoomScaleSheetLayoutView="100" zoomScalePageLayoutView="91" workbookViewId="0">
      <selection activeCell="A36" sqref="A36:O38"/>
    </sheetView>
  </sheetViews>
  <sheetFormatPr defaultColWidth="9.140625" defaultRowHeight="12.75" x14ac:dyDescent="0.2"/>
  <cols>
    <col min="1" max="1" width="7.140625" style="43" customWidth="1"/>
    <col min="2" max="2" width="9.140625" style="43"/>
    <col min="3" max="3" width="10" style="43" customWidth="1"/>
    <col min="4" max="4" width="7.5703125" style="43" customWidth="1"/>
    <col min="5" max="5" width="7.85546875" style="43" customWidth="1"/>
    <col min="6" max="6" width="7.140625" style="43" customWidth="1"/>
    <col min="7" max="7" width="23.7109375" style="43" customWidth="1"/>
    <col min="8" max="9" width="7.140625" style="43" customWidth="1"/>
    <col min="10" max="10" width="7" style="43" customWidth="1"/>
    <col min="11" max="15" width="7.140625" style="43" customWidth="1"/>
    <col min="16" max="16" width="7.140625" style="96" customWidth="1"/>
    <col min="17" max="17" width="12.5703125" style="43" customWidth="1"/>
    <col min="18" max="18" width="14" style="43" customWidth="1"/>
    <col min="19" max="16384" width="9.140625" style="43"/>
  </cols>
  <sheetData>
    <row r="1" spans="1:24" ht="18.75" x14ac:dyDescent="0.3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24" ht="18.75" x14ac:dyDescent="0.3">
      <c r="A2" s="654" t="s">
        <v>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24" ht="18.75" x14ac:dyDescent="0.3">
      <c r="A3" s="654" t="s">
        <v>422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</row>
    <row r="4" spans="1:24" ht="15.75" x14ac:dyDescent="0.25">
      <c r="A4" s="619" t="s">
        <v>424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</row>
    <row r="5" spans="1:24" ht="15.75" customHeight="1" x14ac:dyDescent="0.25">
      <c r="A5" s="619" t="s">
        <v>423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</row>
    <row r="6" spans="1:24" ht="13.5" x14ac:dyDescent="0.25">
      <c r="A6" s="624" t="s">
        <v>425</v>
      </c>
      <c r="B6" s="624"/>
      <c r="C6" s="624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624" t="s">
        <v>55</v>
      </c>
      <c r="Q6" s="624"/>
      <c r="R6" s="624"/>
    </row>
    <row r="7" spans="1:24" ht="16.5" customHeight="1" x14ac:dyDescent="0.25">
      <c r="A7" s="617" t="s">
        <v>426</v>
      </c>
      <c r="B7" s="617"/>
      <c r="C7" s="618"/>
      <c r="D7" s="619" t="s">
        <v>56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50" t="s">
        <v>5</v>
      </c>
      <c r="Q7" s="650"/>
      <c r="R7" s="650"/>
    </row>
    <row r="8" spans="1:24" ht="15.75" x14ac:dyDescent="0.25">
      <c r="A8" s="651" t="s">
        <v>4</v>
      </c>
      <c r="B8" s="651"/>
      <c r="C8" s="651"/>
      <c r="D8" s="652" t="s">
        <v>453</v>
      </c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42"/>
      <c r="P8" s="653" t="s">
        <v>36</v>
      </c>
      <c r="Q8" s="653"/>
      <c r="R8" s="653"/>
      <c r="X8" t="s">
        <v>57</v>
      </c>
    </row>
    <row r="9" spans="1:24" ht="17.25" customHeight="1" x14ac:dyDescent="0.25">
      <c r="A9" s="118" t="s">
        <v>58</v>
      </c>
      <c r="B9" s="118" t="s">
        <v>59</v>
      </c>
      <c r="C9" s="118" t="s">
        <v>60</v>
      </c>
      <c r="D9" s="642" t="s">
        <v>61</v>
      </c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285" t="s">
        <v>38</v>
      </c>
      <c r="Q9" s="285" t="s">
        <v>39</v>
      </c>
      <c r="R9" s="285" t="s">
        <v>62</v>
      </c>
    </row>
    <row r="10" spans="1:24" ht="15.75" x14ac:dyDescent="0.25">
      <c r="A10" s="118">
        <v>194</v>
      </c>
      <c r="B10" s="118">
        <v>237</v>
      </c>
      <c r="C10" s="118" t="s">
        <v>477</v>
      </c>
      <c r="D10" s="642" t="s">
        <v>454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285">
        <v>120</v>
      </c>
      <c r="Q10" s="285">
        <v>85</v>
      </c>
      <c r="R10" s="285">
        <v>55</v>
      </c>
      <c r="U10" t="s">
        <v>57</v>
      </c>
    </row>
    <row r="11" spans="1:24" ht="11.25" customHeight="1" thickBot="1" x14ac:dyDescent="0.3">
      <c r="A11" s="1"/>
      <c r="B11" s="1"/>
      <c r="C11" s="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1"/>
      <c r="Q11" s="281"/>
      <c r="R11" s="281"/>
      <c r="U11"/>
    </row>
    <row r="12" spans="1:24" ht="15.75" x14ac:dyDescent="0.25">
      <c r="A12" s="1"/>
      <c r="B12" s="101" t="s">
        <v>7</v>
      </c>
      <c r="C12" s="548"/>
      <c r="D12" s="546">
        <v>41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1"/>
      <c r="Q12" s="281"/>
      <c r="R12" s="281"/>
      <c r="U12"/>
    </row>
    <row r="13" spans="1:24" ht="16.5" thickBot="1" x14ac:dyDescent="0.3">
      <c r="A13" s="1"/>
      <c r="B13" s="103" t="s">
        <v>8</v>
      </c>
      <c r="C13" s="549"/>
      <c r="D13" s="547">
        <v>534</v>
      </c>
      <c r="E13" s="550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1"/>
      <c r="Q13" s="281"/>
      <c r="R13" s="281"/>
      <c r="U13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0"/>
      <c r="Q14" s="4"/>
      <c r="R14" s="4"/>
    </row>
    <row r="15" spans="1:24" ht="12.75" customHeight="1" x14ac:dyDescent="0.2">
      <c r="A15" s="644" t="s">
        <v>9</v>
      </c>
      <c r="B15" s="638" t="s">
        <v>10</v>
      </c>
      <c r="C15" s="638"/>
      <c r="D15" s="638"/>
      <c r="E15" s="646" t="s">
        <v>11</v>
      </c>
      <c r="F15" s="646" t="s">
        <v>43</v>
      </c>
      <c r="G15" s="638" t="s">
        <v>13</v>
      </c>
      <c r="H15" s="646" t="s">
        <v>14</v>
      </c>
      <c r="I15" s="646" t="s">
        <v>44</v>
      </c>
      <c r="J15" s="646" t="s">
        <v>9</v>
      </c>
      <c r="K15" s="648" t="s">
        <v>15</v>
      </c>
      <c r="L15" s="648"/>
      <c r="M15" s="648" t="s">
        <v>9</v>
      </c>
      <c r="N15" s="646" t="s">
        <v>63</v>
      </c>
      <c r="O15" s="646" t="s">
        <v>16</v>
      </c>
      <c r="P15" s="646" t="s">
        <v>45</v>
      </c>
      <c r="Q15" s="638" t="s">
        <v>17</v>
      </c>
      <c r="R15" s="639"/>
    </row>
    <row r="16" spans="1:24" ht="23.25" customHeight="1" x14ac:dyDescent="0.25">
      <c r="A16" s="645"/>
      <c r="B16" s="640"/>
      <c r="C16" s="640"/>
      <c r="D16" s="640"/>
      <c r="E16" s="647"/>
      <c r="F16" s="647"/>
      <c r="G16" s="640"/>
      <c r="H16" s="647"/>
      <c r="I16" s="647"/>
      <c r="J16" s="647"/>
      <c r="K16" s="284" t="s">
        <v>64</v>
      </c>
      <c r="L16" s="284" t="s">
        <v>65</v>
      </c>
      <c r="M16" s="649"/>
      <c r="N16" s="647"/>
      <c r="O16" s="647"/>
      <c r="P16" s="647"/>
      <c r="Q16" s="640"/>
      <c r="R16" s="641"/>
      <c r="S16" s="121"/>
    </row>
    <row r="17" spans="1:25" ht="15" customHeight="1" x14ac:dyDescent="0.25">
      <c r="A17" s="105">
        <v>1</v>
      </c>
      <c r="B17" s="20" t="s">
        <v>207</v>
      </c>
      <c r="C17" s="21"/>
      <c r="D17" s="21"/>
      <c r="E17" s="37">
        <v>2003</v>
      </c>
      <c r="F17" s="31" t="s">
        <v>25</v>
      </c>
      <c r="G17" s="24" t="s">
        <v>212</v>
      </c>
      <c r="H17" s="40">
        <v>51.55</v>
      </c>
      <c r="I17" s="26">
        <v>165</v>
      </c>
      <c r="J17" s="53">
        <v>1</v>
      </c>
      <c r="K17" s="53">
        <v>227</v>
      </c>
      <c r="L17" s="124">
        <f t="shared" ref="L17:L34" si="0">K17/2</f>
        <v>113.5</v>
      </c>
      <c r="M17" s="124">
        <v>1</v>
      </c>
      <c r="N17" s="124">
        <f t="shared" ref="N17:N34" si="1">I17+L17</f>
        <v>278.5</v>
      </c>
      <c r="O17" s="53">
        <v>20</v>
      </c>
      <c r="P17" s="27" t="s">
        <v>25</v>
      </c>
      <c r="Q17" s="28" t="s">
        <v>214</v>
      </c>
      <c r="R17" s="29"/>
      <c r="T17" s="125"/>
      <c r="U17" s="126"/>
      <c r="V17" s="126"/>
      <c r="W17" s="125"/>
      <c r="X17" s="127"/>
      <c r="Y17" s="126"/>
    </row>
    <row r="18" spans="1:25" ht="15" customHeight="1" x14ac:dyDescent="0.25">
      <c r="A18" s="351">
        <f t="shared" ref="A18:A34" si="2">A17+1</f>
        <v>2</v>
      </c>
      <c r="B18" s="20" t="s">
        <v>127</v>
      </c>
      <c r="C18" s="21"/>
      <c r="D18" s="21"/>
      <c r="E18" s="22">
        <v>2004</v>
      </c>
      <c r="F18" s="23">
        <v>1</v>
      </c>
      <c r="G18" s="24" t="s">
        <v>29</v>
      </c>
      <c r="H18" s="40">
        <v>51.6</v>
      </c>
      <c r="I18" s="26">
        <v>155</v>
      </c>
      <c r="J18" s="363">
        <v>5</v>
      </c>
      <c r="K18" s="26">
        <v>226</v>
      </c>
      <c r="L18" s="124">
        <f t="shared" si="0"/>
        <v>113</v>
      </c>
      <c r="M18" s="124">
        <v>2</v>
      </c>
      <c r="N18" s="124">
        <f t="shared" si="1"/>
        <v>268</v>
      </c>
      <c r="O18" s="26">
        <v>18</v>
      </c>
      <c r="P18" s="27" t="s">
        <v>25</v>
      </c>
      <c r="Q18" s="246" t="s">
        <v>152</v>
      </c>
      <c r="R18" s="64"/>
      <c r="T18" s="125"/>
      <c r="U18" s="126"/>
      <c r="V18" s="126"/>
      <c r="W18" s="125"/>
      <c r="X18" s="127"/>
      <c r="Y18" s="126"/>
    </row>
    <row r="19" spans="1:25" ht="15" customHeight="1" x14ac:dyDescent="0.25">
      <c r="A19" s="351">
        <f t="shared" si="2"/>
        <v>3</v>
      </c>
      <c r="B19" s="30" t="s">
        <v>321</v>
      </c>
      <c r="C19" s="36"/>
      <c r="D19" s="36"/>
      <c r="E19" s="22">
        <v>2003</v>
      </c>
      <c r="F19" s="23">
        <v>1</v>
      </c>
      <c r="G19" s="39" t="s">
        <v>26</v>
      </c>
      <c r="H19" s="40">
        <v>52.7</v>
      </c>
      <c r="I19" s="26">
        <v>160</v>
      </c>
      <c r="J19" s="529">
        <v>3</v>
      </c>
      <c r="K19" s="330">
        <v>213</v>
      </c>
      <c r="L19" s="124">
        <f t="shared" si="0"/>
        <v>106.5</v>
      </c>
      <c r="M19" s="124">
        <v>4</v>
      </c>
      <c r="N19" s="124">
        <f t="shared" si="1"/>
        <v>266.5</v>
      </c>
      <c r="O19" s="450">
        <v>16</v>
      </c>
      <c r="P19" s="27" t="s">
        <v>25</v>
      </c>
      <c r="Q19" s="41" t="s">
        <v>320</v>
      </c>
      <c r="R19" s="73"/>
    </row>
    <row r="20" spans="1:25" ht="15" customHeight="1" x14ac:dyDescent="0.25">
      <c r="A20" s="351">
        <f t="shared" si="2"/>
        <v>4</v>
      </c>
      <c r="B20" s="30" t="s">
        <v>273</v>
      </c>
      <c r="C20" s="36"/>
      <c r="D20" s="36"/>
      <c r="E20" s="37">
        <v>2003</v>
      </c>
      <c r="F20" s="38">
        <v>2</v>
      </c>
      <c r="G20" s="24" t="s">
        <v>27</v>
      </c>
      <c r="H20" s="40">
        <v>51.9</v>
      </c>
      <c r="I20" s="26">
        <v>158</v>
      </c>
      <c r="J20" s="53">
        <v>4</v>
      </c>
      <c r="K20" s="53">
        <v>211</v>
      </c>
      <c r="L20" s="124">
        <f t="shared" si="0"/>
        <v>105.5</v>
      </c>
      <c r="M20" s="124">
        <v>5</v>
      </c>
      <c r="N20" s="124">
        <f t="shared" si="1"/>
        <v>263.5</v>
      </c>
      <c r="O20" s="53">
        <v>15</v>
      </c>
      <c r="P20" s="27" t="s">
        <v>25</v>
      </c>
      <c r="Q20" s="249" t="s">
        <v>286</v>
      </c>
      <c r="R20" s="310"/>
      <c r="T20" t="s">
        <v>57</v>
      </c>
      <c r="U20" t="s">
        <v>57</v>
      </c>
    </row>
    <row r="21" spans="1:25" ht="15" customHeight="1" x14ac:dyDescent="0.25">
      <c r="A21" s="351">
        <f t="shared" si="2"/>
        <v>5</v>
      </c>
      <c r="B21" s="30" t="s">
        <v>374</v>
      </c>
      <c r="C21" s="36"/>
      <c r="D21" s="36"/>
      <c r="E21" s="22">
        <v>2005</v>
      </c>
      <c r="F21" s="23">
        <v>1</v>
      </c>
      <c r="G21" s="59" t="s">
        <v>20</v>
      </c>
      <c r="H21" s="25">
        <v>51.55</v>
      </c>
      <c r="I21" s="26">
        <v>164</v>
      </c>
      <c r="J21" s="363">
        <v>2</v>
      </c>
      <c r="K21" s="53">
        <v>185</v>
      </c>
      <c r="L21" s="124">
        <f t="shared" si="0"/>
        <v>92.5</v>
      </c>
      <c r="M21" s="124">
        <v>9</v>
      </c>
      <c r="N21" s="124">
        <f t="shared" si="1"/>
        <v>256.5</v>
      </c>
      <c r="O21" s="53" t="s">
        <v>513</v>
      </c>
      <c r="P21" s="27" t="s">
        <v>25</v>
      </c>
      <c r="Q21" s="34" t="s">
        <v>387</v>
      </c>
      <c r="R21" s="365"/>
    </row>
    <row r="22" spans="1:25" ht="15" customHeight="1" x14ac:dyDescent="0.25">
      <c r="A22" s="351">
        <f t="shared" si="2"/>
        <v>6</v>
      </c>
      <c r="B22" s="20" t="s">
        <v>432</v>
      </c>
      <c r="C22" s="21"/>
      <c r="D22" s="21"/>
      <c r="E22" s="37">
        <v>2004</v>
      </c>
      <c r="F22" s="31" t="s">
        <v>25</v>
      </c>
      <c r="G22" s="24" t="s">
        <v>434</v>
      </c>
      <c r="H22" s="40">
        <v>51.7</v>
      </c>
      <c r="I22" s="26">
        <v>144</v>
      </c>
      <c r="J22" s="449">
        <v>6</v>
      </c>
      <c r="K22" s="354">
        <v>214</v>
      </c>
      <c r="L22" s="124">
        <f t="shared" si="0"/>
        <v>107</v>
      </c>
      <c r="M22" s="124">
        <v>3</v>
      </c>
      <c r="N22" s="124">
        <f t="shared" si="1"/>
        <v>251</v>
      </c>
      <c r="O22" s="354">
        <v>14</v>
      </c>
      <c r="P22" s="27" t="s">
        <v>25</v>
      </c>
      <c r="Q22" s="253" t="s">
        <v>433</v>
      </c>
      <c r="R22" s="29"/>
    </row>
    <row r="23" spans="1:25" ht="15" customHeight="1" x14ac:dyDescent="0.25">
      <c r="A23" s="351">
        <f t="shared" si="2"/>
        <v>7</v>
      </c>
      <c r="B23" s="30" t="s">
        <v>379</v>
      </c>
      <c r="C23" s="36"/>
      <c r="D23" s="36"/>
      <c r="E23" s="22">
        <v>2004</v>
      </c>
      <c r="F23" s="23">
        <v>1</v>
      </c>
      <c r="G23" s="59" t="s">
        <v>20</v>
      </c>
      <c r="H23" s="40">
        <v>50.65</v>
      </c>
      <c r="I23" s="26">
        <v>138</v>
      </c>
      <c r="J23" s="363">
        <v>7</v>
      </c>
      <c r="K23" s="53">
        <v>177</v>
      </c>
      <c r="L23" s="124">
        <f t="shared" si="0"/>
        <v>88.5</v>
      </c>
      <c r="M23" s="124">
        <v>11</v>
      </c>
      <c r="N23" s="124">
        <f t="shared" si="1"/>
        <v>226.5</v>
      </c>
      <c r="O23" s="53" t="s">
        <v>513</v>
      </c>
      <c r="P23" s="27" t="s">
        <v>25</v>
      </c>
      <c r="Q23" s="55" t="s">
        <v>387</v>
      </c>
      <c r="R23" s="475"/>
    </row>
    <row r="24" spans="1:25" ht="15" customHeight="1" x14ac:dyDescent="0.25">
      <c r="A24" s="351">
        <f t="shared" si="2"/>
        <v>8</v>
      </c>
      <c r="B24" s="30" t="s">
        <v>402</v>
      </c>
      <c r="C24" s="36"/>
      <c r="D24" s="36"/>
      <c r="E24" s="31">
        <v>2004</v>
      </c>
      <c r="F24" s="31" t="s">
        <v>25</v>
      </c>
      <c r="G24" s="24" t="s">
        <v>409</v>
      </c>
      <c r="H24" s="40">
        <v>52.25</v>
      </c>
      <c r="I24" s="26">
        <v>129</v>
      </c>
      <c r="J24" s="449">
        <v>9</v>
      </c>
      <c r="K24" s="420">
        <v>184</v>
      </c>
      <c r="L24" s="124">
        <f t="shared" si="0"/>
        <v>92</v>
      </c>
      <c r="M24" s="124">
        <v>10</v>
      </c>
      <c r="N24" s="124">
        <f t="shared" si="1"/>
        <v>221</v>
      </c>
      <c r="O24" s="354">
        <v>13</v>
      </c>
      <c r="P24" s="27" t="s">
        <v>25</v>
      </c>
      <c r="Q24" s="78" t="s">
        <v>405</v>
      </c>
      <c r="R24" s="58"/>
    </row>
    <row r="25" spans="1:25" ht="15" customHeight="1" x14ac:dyDescent="0.25">
      <c r="A25" s="351">
        <f t="shared" si="2"/>
        <v>9</v>
      </c>
      <c r="B25" s="51" t="s">
        <v>347</v>
      </c>
      <c r="C25" s="36"/>
      <c r="D25" s="36"/>
      <c r="E25" s="45">
        <v>2003</v>
      </c>
      <c r="F25" s="31" t="s">
        <v>25</v>
      </c>
      <c r="G25" s="54" t="s">
        <v>256</v>
      </c>
      <c r="H25" s="40">
        <v>52.45</v>
      </c>
      <c r="I25" s="26">
        <v>136</v>
      </c>
      <c r="J25" s="124">
        <v>8</v>
      </c>
      <c r="K25" s="124">
        <v>164</v>
      </c>
      <c r="L25" s="124">
        <f t="shared" si="0"/>
        <v>82</v>
      </c>
      <c r="M25" s="124">
        <v>13</v>
      </c>
      <c r="N25" s="124">
        <f t="shared" si="1"/>
        <v>218</v>
      </c>
      <c r="O25" s="124">
        <v>12</v>
      </c>
      <c r="P25" s="27" t="s">
        <v>25</v>
      </c>
      <c r="Q25" s="65" t="s">
        <v>255</v>
      </c>
      <c r="R25" s="133"/>
      <c r="S25" s="131"/>
      <c r="T25" s="132"/>
      <c r="U25" s="126"/>
      <c r="V25" s="126"/>
      <c r="W25" s="125"/>
      <c r="X25" s="127"/>
      <c r="Y25" s="126"/>
    </row>
    <row r="26" spans="1:25" ht="15" customHeight="1" x14ac:dyDescent="0.25">
      <c r="A26" s="351">
        <f t="shared" si="2"/>
        <v>10</v>
      </c>
      <c r="B26" s="30" t="s">
        <v>166</v>
      </c>
      <c r="C26" s="36"/>
      <c r="D26" s="36"/>
      <c r="E26" s="31">
        <v>2005</v>
      </c>
      <c r="F26" s="31" t="s">
        <v>25</v>
      </c>
      <c r="G26" s="59" t="s">
        <v>66</v>
      </c>
      <c r="H26" s="40">
        <v>52.35</v>
      </c>
      <c r="I26" s="26">
        <v>119</v>
      </c>
      <c r="J26" s="53">
        <v>11</v>
      </c>
      <c r="K26" s="53">
        <v>191</v>
      </c>
      <c r="L26" s="124">
        <f t="shared" si="0"/>
        <v>95.5</v>
      </c>
      <c r="M26" s="124">
        <v>8</v>
      </c>
      <c r="N26" s="124">
        <f t="shared" si="1"/>
        <v>214.5</v>
      </c>
      <c r="O26" s="53">
        <v>11</v>
      </c>
      <c r="P26" s="27" t="s">
        <v>25</v>
      </c>
      <c r="Q26" s="34" t="s">
        <v>67</v>
      </c>
      <c r="R26" s="58"/>
      <c r="T26" s="95"/>
    </row>
    <row r="27" spans="1:25" ht="15" customHeight="1" x14ac:dyDescent="0.25">
      <c r="A27" s="351">
        <f t="shared" si="2"/>
        <v>11</v>
      </c>
      <c r="B27" s="20" t="s">
        <v>272</v>
      </c>
      <c r="C27" s="21"/>
      <c r="D27" s="21"/>
      <c r="E27" s="22">
        <v>2004</v>
      </c>
      <c r="F27" s="31" t="s">
        <v>25</v>
      </c>
      <c r="G27" s="24" t="s">
        <v>27</v>
      </c>
      <c r="H27" s="60">
        <v>51.05</v>
      </c>
      <c r="I27" s="251">
        <v>107</v>
      </c>
      <c r="J27" s="327">
        <v>13</v>
      </c>
      <c r="K27" s="474">
        <v>206</v>
      </c>
      <c r="L27" s="124">
        <f t="shared" si="0"/>
        <v>103</v>
      </c>
      <c r="M27" s="124">
        <v>6</v>
      </c>
      <c r="N27" s="124">
        <f t="shared" si="1"/>
        <v>210</v>
      </c>
      <c r="O27" s="328">
        <v>10</v>
      </c>
      <c r="P27" s="27" t="s">
        <v>25</v>
      </c>
      <c r="Q27" s="246" t="s">
        <v>28</v>
      </c>
      <c r="R27" s="64"/>
      <c r="T27" s="95"/>
    </row>
    <row r="28" spans="1:25" ht="15" customHeight="1" x14ac:dyDescent="0.25">
      <c r="A28" s="351">
        <f t="shared" si="2"/>
        <v>12</v>
      </c>
      <c r="B28" s="30" t="s">
        <v>245</v>
      </c>
      <c r="C28" s="36"/>
      <c r="D28" s="36"/>
      <c r="E28" s="31">
        <v>2005</v>
      </c>
      <c r="F28" s="31" t="s">
        <v>25</v>
      </c>
      <c r="G28" s="59" t="s">
        <v>68</v>
      </c>
      <c r="H28" s="25">
        <v>51.95</v>
      </c>
      <c r="I28" s="26">
        <v>125</v>
      </c>
      <c r="J28" s="124">
        <v>10</v>
      </c>
      <c r="K28" s="319">
        <v>159</v>
      </c>
      <c r="L28" s="124">
        <f t="shared" si="0"/>
        <v>79.5</v>
      </c>
      <c r="M28" s="124">
        <v>14</v>
      </c>
      <c r="N28" s="124">
        <f t="shared" si="1"/>
        <v>204.5</v>
      </c>
      <c r="O28" s="53">
        <v>9</v>
      </c>
      <c r="P28" s="27" t="s">
        <v>25</v>
      </c>
      <c r="Q28" s="71" t="s">
        <v>246</v>
      </c>
      <c r="R28" s="72"/>
    </row>
    <row r="29" spans="1:25" s="364" customFormat="1" ht="17.25" customHeight="1" x14ac:dyDescent="0.25">
      <c r="A29" s="360">
        <f t="shared" si="2"/>
        <v>13</v>
      </c>
      <c r="B29" s="30" t="s">
        <v>129</v>
      </c>
      <c r="C29" s="36"/>
      <c r="D29" s="36"/>
      <c r="E29" s="37">
        <v>2005</v>
      </c>
      <c r="F29" s="23">
        <v>1</v>
      </c>
      <c r="G29" s="39" t="s">
        <v>29</v>
      </c>
      <c r="H29" s="130">
        <v>52.3</v>
      </c>
      <c r="I29" s="26">
        <v>111</v>
      </c>
      <c r="J29" s="363">
        <v>12</v>
      </c>
      <c r="K29" s="26">
        <v>177</v>
      </c>
      <c r="L29" s="124">
        <f t="shared" si="0"/>
        <v>88.5</v>
      </c>
      <c r="M29" s="124">
        <v>12</v>
      </c>
      <c r="N29" s="124">
        <f t="shared" si="1"/>
        <v>199.5</v>
      </c>
      <c r="O29" s="26">
        <v>8</v>
      </c>
      <c r="P29" s="27" t="s">
        <v>25</v>
      </c>
      <c r="Q29" s="378" t="s">
        <v>153</v>
      </c>
      <c r="R29" s="304"/>
    </row>
    <row r="30" spans="1:25" ht="15" x14ac:dyDescent="0.25">
      <c r="A30" s="351">
        <f t="shared" si="2"/>
        <v>14</v>
      </c>
      <c r="B30" s="30" t="s">
        <v>342</v>
      </c>
      <c r="C30" s="36"/>
      <c r="D30" s="36"/>
      <c r="E30" s="31">
        <v>2004</v>
      </c>
      <c r="F30" s="31" t="s">
        <v>25</v>
      </c>
      <c r="G30" s="54" t="s">
        <v>22</v>
      </c>
      <c r="H30" s="130">
        <v>51</v>
      </c>
      <c r="I30" s="26">
        <v>100</v>
      </c>
      <c r="J30" s="363">
        <v>15</v>
      </c>
      <c r="K30" s="26">
        <v>191</v>
      </c>
      <c r="L30" s="124">
        <f t="shared" si="0"/>
        <v>95.5</v>
      </c>
      <c r="M30" s="124">
        <v>7</v>
      </c>
      <c r="N30" s="124">
        <f t="shared" si="1"/>
        <v>195.5</v>
      </c>
      <c r="O30" s="26">
        <v>7</v>
      </c>
      <c r="P30" s="27" t="s">
        <v>25</v>
      </c>
      <c r="Q30" s="81" t="s">
        <v>304</v>
      </c>
      <c r="R30" s="56"/>
      <c r="S30" s="136"/>
    </row>
    <row r="31" spans="1:25" ht="15.75" x14ac:dyDescent="0.25">
      <c r="A31" s="351">
        <f t="shared" si="2"/>
        <v>15</v>
      </c>
      <c r="B31" s="20" t="s">
        <v>401</v>
      </c>
      <c r="C31" s="21"/>
      <c r="D31" s="21"/>
      <c r="E31" s="22">
        <v>2004</v>
      </c>
      <c r="F31" s="31" t="s">
        <v>25</v>
      </c>
      <c r="G31" s="24" t="s">
        <v>409</v>
      </c>
      <c r="H31" s="130">
        <v>49.85</v>
      </c>
      <c r="I31" s="26">
        <v>104</v>
      </c>
      <c r="J31" s="449">
        <v>14</v>
      </c>
      <c r="K31" s="354">
        <v>130</v>
      </c>
      <c r="L31" s="124">
        <f t="shared" si="0"/>
        <v>65</v>
      </c>
      <c r="M31" s="124">
        <v>15</v>
      </c>
      <c r="N31" s="124">
        <f t="shared" si="1"/>
        <v>169</v>
      </c>
      <c r="O31" s="354">
        <v>6</v>
      </c>
      <c r="P31" s="27" t="s">
        <v>25</v>
      </c>
      <c r="Q31" s="324" t="s">
        <v>405</v>
      </c>
      <c r="R31" s="64"/>
      <c r="S31" s="136"/>
    </row>
    <row r="32" spans="1:25" ht="15" x14ac:dyDescent="0.25">
      <c r="A32" s="351">
        <f t="shared" si="2"/>
        <v>16</v>
      </c>
      <c r="B32" s="30" t="s">
        <v>179</v>
      </c>
      <c r="C32" s="36"/>
      <c r="D32" s="36"/>
      <c r="E32" s="276">
        <v>2004</v>
      </c>
      <c r="F32" s="23">
        <v>1</v>
      </c>
      <c r="G32" s="59" t="s">
        <v>181</v>
      </c>
      <c r="H32" s="130">
        <v>51.8</v>
      </c>
      <c r="I32" s="26">
        <v>53</v>
      </c>
      <c r="J32" s="529">
        <v>18</v>
      </c>
      <c r="K32" s="450">
        <v>124</v>
      </c>
      <c r="L32" s="124">
        <f t="shared" si="0"/>
        <v>62</v>
      </c>
      <c r="M32" s="124">
        <v>16</v>
      </c>
      <c r="N32" s="124">
        <f t="shared" si="1"/>
        <v>115</v>
      </c>
      <c r="O32" s="450">
        <v>5</v>
      </c>
      <c r="P32" s="27" t="s">
        <v>25</v>
      </c>
      <c r="Q32" s="248" t="s">
        <v>532</v>
      </c>
      <c r="R32" s="68"/>
    </row>
    <row r="33" spans="1:18" ht="15.75" x14ac:dyDescent="0.25">
      <c r="A33" s="351">
        <f t="shared" si="2"/>
        <v>17</v>
      </c>
      <c r="B33" s="30" t="s">
        <v>400</v>
      </c>
      <c r="C33" s="36"/>
      <c r="D33" s="36"/>
      <c r="E33" s="45">
        <v>2003</v>
      </c>
      <c r="F33" s="31" t="s">
        <v>25</v>
      </c>
      <c r="G33" s="24" t="s">
        <v>409</v>
      </c>
      <c r="H33" s="40">
        <v>52</v>
      </c>
      <c r="I33" s="26">
        <v>70</v>
      </c>
      <c r="J33" s="449">
        <v>16</v>
      </c>
      <c r="K33" s="354">
        <v>70</v>
      </c>
      <c r="L33" s="124">
        <f t="shared" si="0"/>
        <v>35</v>
      </c>
      <c r="M33" s="124">
        <v>18</v>
      </c>
      <c r="N33" s="124">
        <f t="shared" si="1"/>
        <v>105</v>
      </c>
      <c r="O33" s="354">
        <v>4</v>
      </c>
      <c r="P33" s="27" t="s">
        <v>25</v>
      </c>
      <c r="Q33" s="78" t="s">
        <v>531</v>
      </c>
      <c r="R33" s="73"/>
    </row>
    <row r="34" spans="1:18" ht="15" x14ac:dyDescent="0.25">
      <c r="A34" s="351">
        <f t="shared" si="2"/>
        <v>18</v>
      </c>
      <c r="B34" s="20" t="s">
        <v>314</v>
      </c>
      <c r="C34" s="21"/>
      <c r="D34" s="21"/>
      <c r="E34" s="22">
        <v>2003</v>
      </c>
      <c r="F34" s="23">
        <v>3</v>
      </c>
      <c r="G34" s="59" t="s">
        <v>53</v>
      </c>
      <c r="H34" s="130">
        <v>49.45</v>
      </c>
      <c r="I34" s="26">
        <v>53</v>
      </c>
      <c r="J34" s="124">
        <v>17</v>
      </c>
      <c r="K34" s="53">
        <v>79</v>
      </c>
      <c r="L34" s="124">
        <f t="shared" si="0"/>
        <v>39.5</v>
      </c>
      <c r="M34" s="124">
        <v>17</v>
      </c>
      <c r="N34" s="124">
        <f t="shared" si="1"/>
        <v>92.5</v>
      </c>
      <c r="O34" s="53">
        <v>3</v>
      </c>
      <c r="P34" s="27" t="s">
        <v>25</v>
      </c>
      <c r="Q34" s="306" t="s">
        <v>115</v>
      </c>
      <c r="R34" s="49"/>
    </row>
    <row r="36" spans="1:18" ht="13.5" x14ac:dyDescent="0.25">
      <c r="A36" s="86" t="s">
        <v>30</v>
      </c>
      <c r="B36" s="4"/>
      <c r="C36" s="4"/>
      <c r="D36" s="538" t="s">
        <v>428</v>
      </c>
      <c r="F36" s="4"/>
      <c r="G36" s="87"/>
      <c r="H36" s="88" t="s">
        <v>34</v>
      </c>
      <c r="I36" s="4"/>
      <c r="K36" s="538" t="s">
        <v>528</v>
      </c>
      <c r="L36" s="90"/>
      <c r="M36" s="538"/>
      <c r="N36"/>
      <c r="O36"/>
      <c r="P36"/>
    </row>
    <row r="37" spans="1:18" ht="13.5" x14ac:dyDescent="0.25">
      <c r="A37" s="91"/>
      <c r="B37" s="538"/>
      <c r="C37" s="538"/>
      <c r="D37" s="4"/>
      <c r="E37" s="4"/>
      <c r="F37" s="4"/>
      <c r="G37" s="537"/>
      <c r="H37" s="88"/>
      <c r="I37" s="4"/>
      <c r="K37" s="538"/>
      <c r="L37" s="93"/>
      <c r="M37"/>
      <c r="N37"/>
      <c r="O37"/>
      <c r="P37"/>
    </row>
    <row r="38" spans="1:18" ht="13.5" x14ac:dyDescent="0.25">
      <c r="A38" s="91" t="s">
        <v>33</v>
      </c>
      <c r="B38" s="538"/>
      <c r="C38" s="538"/>
      <c r="D38" s="89" t="s">
        <v>32</v>
      </c>
      <c r="F38" s="4"/>
      <c r="G38" s="87"/>
      <c r="H38" s="88" t="s">
        <v>31</v>
      </c>
      <c r="I38" s="4"/>
      <c r="K38" s="537" t="s">
        <v>527</v>
      </c>
      <c r="L38" s="538"/>
      <c r="M38" s="538"/>
      <c r="N38"/>
      <c r="O38"/>
      <c r="P38"/>
    </row>
  </sheetData>
  <sheetProtection selectLockedCells="1" selectUnlockedCells="1"/>
  <sortState ref="B17:R34">
    <sortCondition descending="1" ref="N17:N34"/>
  </sortState>
  <mergeCells count="29"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</mergeCells>
  <pageMargins left="0.35433070866141736" right="0.15748031496062992" top="1.0598958333333333" bottom="0.98425196850393704" header="0.19685039370078741" footer="0.19685039370078741"/>
  <pageSetup paperSize="9" scale="75" firstPageNumber="0" fitToWidth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31"/>
  <sheetViews>
    <sheetView showWhiteSpace="0" view="pageBreakPreview" zoomScaleNormal="90" zoomScaleSheetLayoutView="100" zoomScalePageLayoutView="91" workbookViewId="0">
      <selection activeCell="B12" sqref="B12:D13"/>
    </sheetView>
  </sheetViews>
  <sheetFormatPr defaultColWidth="9.140625" defaultRowHeight="12.75" x14ac:dyDescent="0.2"/>
  <cols>
    <col min="1" max="1" width="5.7109375" style="43" customWidth="1"/>
    <col min="2" max="2" width="9.140625" style="43"/>
    <col min="3" max="3" width="10.5703125" style="43" customWidth="1"/>
    <col min="4" max="4" width="5.42578125" style="43" customWidth="1"/>
    <col min="5" max="5" width="7.85546875" style="43" customWidth="1"/>
    <col min="6" max="6" width="6.28515625" style="43" customWidth="1"/>
    <col min="7" max="7" width="21.7109375" style="43" customWidth="1"/>
    <col min="8" max="9" width="7.140625" style="43" customWidth="1"/>
    <col min="10" max="10" width="6.140625" style="43" customWidth="1"/>
    <col min="11" max="11" width="5.85546875" style="43" customWidth="1"/>
    <col min="12" max="12" width="7.140625" style="43" customWidth="1"/>
    <col min="13" max="13" width="6.140625" style="43" customWidth="1"/>
    <col min="14" max="15" width="7.140625" style="43" customWidth="1"/>
    <col min="16" max="16" width="6.140625" style="96" customWidth="1"/>
    <col min="17" max="17" width="12.5703125" style="43" customWidth="1"/>
    <col min="18" max="18" width="8.7109375" style="43" customWidth="1"/>
    <col min="19" max="19" width="0.28515625" style="43" customWidth="1"/>
    <col min="20" max="22" width="9.140625" style="43" hidden="1" customWidth="1"/>
    <col min="23" max="23" width="0.28515625" style="43" customWidth="1"/>
    <col min="24" max="24" width="2.28515625" style="43" hidden="1" customWidth="1"/>
    <col min="25" max="16384" width="9.140625" style="43"/>
  </cols>
  <sheetData>
    <row r="1" spans="1:24" ht="18.75" x14ac:dyDescent="0.3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24" ht="18.75" x14ac:dyDescent="0.3">
      <c r="A2" s="654" t="s">
        <v>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24" ht="18.75" x14ac:dyDescent="0.3">
      <c r="A3" s="654" t="s">
        <v>422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</row>
    <row r="4" spans="1:24" ht="15.75" x14ac:dyDescent="0.25">
      <c r="A4" s="619" t="s">
        <v>424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</row>
    <row r="5" spans="1:24" ht="15.75" customHeight="1" x14ac:dyDescent="0.25">
      <c r="A5" s="619" t="s">
        <v>423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</row>
    <row r="6" spans="1:24" ht="13.5" x14ac:dyDescent="0.25">
      <c r="A6" s="624" t="s">
        <v>425</v>
      </c>
      <c r="B6" s="624"/>
      <c r="C6" s="624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624" t="s">
        <v>443</v>
      </c>
      <c r="Q6" s="624"/>
      <c r="R6" s="624"/>
    </row>
    <row r="7" spans="1:24" ht="16.5" customHeight="1" x14ac:dyDescent="0.25">
      <c r="A7" s="617" t="s">
        <v>426</v>
      </c>
      <c r="B7" s="617"/>
      <c r="C7" s="618"/>
      <c r="D7" s="619" t="s">
        <v>56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50" t="s">
        <v>5</v>
      </c>
      <c r="Q7" s="650"/>
      <c r="R7" s="650"/>
    </row>
    <row r="8" spans="1:24" ht="15.75" x14ac:dyDescent="0.25">
      <c r="A8" s="651" t="s">
        <v>4</v>
      </c>
      <c r="B8" s="651"/>
      <c r="C8" s="651"/>
      <c r="D8" s="652" t="s">
        <v>453</v>
      </c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42"/>
      <c r="P8" s="653" t="s">
        <v>36</v>
      </c>
      <c r="Q8" s="653"/>
      <c r="R8" s="653"/>
      <c r="X8" t="s">
        <v>57</v>
      </c>
    </row>
    <row r="9" spans="1:24" ht="17.25" customHeight="1" x14ac:dyDescent="0.25">
      <c r="A9" s="118" t="s">
        <v>58</v>
      </c>
      <c r="B9" s="118" t="s">
        <v>59</v>
      </c>
      <c r="C9" s="118" t="s">
        <v>60</v>
      </c>
      <c r="D9" s="642" t="s">
        <v>61</v>
      </c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285" t="s">
        <v>447</v>
      </c>
      <c r="Q9" s="285" t="s">
        <v>452</v>
      </c>
      <c r="R9" s="285" t="s">
        <v>449</v>
      </c>
    </row>
    <row r="10" spans="1:24" ht="15.75" x14ac:dyDescent="0.25">
      <c r="A10" s="118">
        <v>136</v>
      </c>
      <c r="B10" s="118">
        <v>190</v>
      </c>
      <c r="C10" s="118">
        <v>228.5</v>
      </c>
      <c r="D10" s="642" t="s">
        <v>456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285">
        <v>90</v>
      </c>
      <c r="Q10" s="285">
        <v>70</v>
      </c>
      <c r="R10" s="285">
        <v>50</v>
      </c>
      <c r="U10" t="s">
        <v>57</v>
      </c>
    </row>
    <row r="11" spans="1:24" ht="11.25" customHeight="1" thickBot="1" x14ac:dyDescent="0.3">
      <c r="A11" s="1"/>
      <c r="B11" s="1"/>
      <c r="C11" s="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1"/>
      <c r="Q11" s="281"/>
      <c r="R11" s="281"/>
      <c r="U11"/>
    </row>
    <row r="12" spans="1:24" ht="15.75" x14ac:dyDescent="0.25">
      <c r="A12" s="1"/>
      <c r="B12" s="101" t="s">
        <v>7</v>
      </c>
      <c r="C12" s="548"/>
      <c r="D12" s="546">
        <v>41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1"/>
      <c r="Q12" s="281"/>
      <c r="R12" s="281"/>
      <c r="U12"/>
    </row>
    <row r="13" spans="1:24" ht="16.5" thickBot="1" x14ac:dyDescent="0.3">
      <c r="A13" s="1"/>
      <c r="B13" s="103" t="s">
        <v>8</v>
      </c>
      <c r="C13" s="549"/>
      <c r="D13" s="547">
        <v>534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1"/>
      <c r="Q13" s="281"/>
      <c r="R13" s="281"/>
      <c r="U13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0"/>
      <c r="Q14" s="4"/>
      <c r="R14" s="4"/>
    </row>
    <row r="15" spans="1:24" ht="12.75" customHeight="1" x14ac:dyDescent="0.2">
      <c r="A15" s="644" t="s">
        <v>9</v>
      </c>
      <c r="B15" s="638" t="s">
        <v>10</v>
      </c>
      <c r="C15" s="638"/>
      <c r="D15" s="638"/>
      <c r="E15" s="646" t="s">
        <v>11</v>
      </c>
      <c r="F15" s="646" t="s">
        <v>43</v>
      </c>
      <c r="G15" s="638" t="s">
        <v>13</v>
      </c>
      <c r="H15" s="646" t="s">
        <v>14</v>
      </c>
      <c r="I15" s="646" t="s">
        <v>44</v>
      </c>
      <c r="J15" s="646" t="s">
        <v>9</v>
      </c>
      <c r="K15" s="648" t="s">
        <v>15</v>
      </c>
      <c r="L15" s="648"/>
      <c r="M15" s="648" t="s">
        <v>9</v>
      </c>
      <c r="N15" s="646" t="s">
        <v>63</v>
      </c>
      <c r="O15" s="646" t="s">
        <v>16</v>
      </c>
      <c r="P15" s="646" t="s">
        <v>45</v>
      </c>
      <c r="Q15" s="638" t="s">
        <v>17</v>
      </c>
      <c r="R15" s="639"/>
    </row>
    <row r="16" spans="1:24" ht="23.25" customHeight="1" x14ac:dyDescent="0.25">
      <c r="A16" s="645"/>
      <c r="B16" s="640"/>
      <c r="C16" s="640"/>
      <c r="D16" s="640"/>
      <c r="E16" s="647"/>
      <c r="F16" s="647"/>
      <c r="G16" s="640"/>
      <c r="H16" s="647"/>
      <c r="I16" s="647"/>
      <c r="J16" s="647"/>
      <c r="K16" s="284" t="s">
        <v>64</v>
      </c>
      <c r="L16" s="284" t="s">
        <v>65</v>
      </c>
      <c r="M16" s="649"/>
      <c r="N16" s="647"/>
      <c r="O16" s="647"/>
      <c r="P16" s="647"/>
      <c r="Q16" s="640"/>
      <c r="R16" s="641"/>
      <c r="S16" s="121"/>
    </row>
    <row r="17" spans="1:25" ht="15" customHeight="1" x14ac:dyDescent="0.25">
      <c r="A17" s="530">
        <v>1</v>
      </c>
      <c r="B17" s="532" t="s">
        <v>167</v>
      </c>
      <c r="C17" s="533"/>
      <c r="D17" s="533"/>
      <c r="E17" s="22">
        <v>2003</v>
      </c>
      <c r="F17" s="23">
        <v>1</v>
      </c>
      <c r="G17" s="24" t="s">
        <v>66</v>
      </c>
      <c r="H17" s="108">
        <v>56.75</v>
      </c>
      <c r="I17" s="26">
        <v>114</v>
      </c>
      <c r="J17" s="26">
        <v>2</v>
      </c>
      <c r="K17" s="26">
        <v>197</v>
      </c>
      <c r="L17" s="124">
        <f t="shared" ref="L17:L26" si="0">K17/2</f>
        <v>98.5</v>
      </c>
      <c r="M17" s="124">
        <v>1</v>
      </c>
      <c r="N17" s="124">
        <f t="shared" ref="N17:N26" si="1">I17+L17</f>
        <v>212.5</v>
      </c>
      <c r="O17" s="26">
        <v>20</v>
      </c>
      <c r="P17" s="346">
        <v>1</v>
      </c>
      <c r="Q17" s="71" t="s">
        <v>67</v>
      </c>
      <c r="R17" s="49"/>
      <c r="T17" s="125"/>
      <c r="U17" s="126"/>
      <c r="V17" s="126"/>
      <c r="W17" s="125"/>
      <c r="X17" s="127"/>
      <c r="Y17" s="126"/>
    </row>
    <row r="18" spans="1:25" ht="15" customHeight="1" x14ac:dyDescent="0.25">
      <c r="A18" s="531">
        <f t="shared" ref="A18:A26" si="2">A17+1</f>
        <v>2</v>
      </c>
      <c r="B18" s="534" t="s">
        <v>504</v>
      </c>
      <c r="C18" s="405"/>
      <c r="D18" s="405"/>
      <c r="E18" s="22">
        <v>2003</v>
      </c>
      <c r="F18" s="37">
        <v>2</v>
      </c>
      <c r="G18" s="59" t="s">
        <v>53</v>
      </c>
      <c r="H18" s="406">
        <v>57.35</v>
      </c>
      <c r="I18" s="26">
        <v>116</v>
      </c>
      <c r="J18" s="354">
        <v>1</v>
      </c>
      <c r="K18" s="354">
        <v>138</v>
      </c>
      <c r="L18" s="124">
        <f t="shared" si="0"/>
        <v>69</v>
      </c>
      <c r="M18" s="124">
        <v>4</v>
      </c>
      <c r="N18" s="124">
        <f t="shared" si="1"/>
        <v>185</v>
      </c>
      <c r="O18" s="354">
        <v>18</v>
      </c>
      <c r="P18" s="420">
        <v>1</v>
      </c>
      <c r="Q18" s="476" t="s">
        <v>505</v>
      </c>
      <c r="R18" s="407"/>
      <c r="T18" s="125"/>
      <c r="U18" s="126"/>
      <c r="V18" s="126"/>
      <c r="W18" s="125"/>
      <c r="X18" s="127"/>
      <c r="Y18" s="126"/>
    </row>
    <row r="19" spans="1:25" ht="15" customHeight="1" x14ac:dyDescent="0.25">
      <c r="A19" s="392">
        <f t="shared" si="2"/>
        <v>3</v>
      </c>
      <c r="B19" s="395" t="s">
        <v>238</v>
      </c>
      <c r="C19" s="21"/>
      <c r="D19" s="21"/>
      <c r="E19" s="45">
        <v>2004</v>
      </c>
      <c r="F19" s="23">
        <v>1</v>
      </c>
      <c r="G19" s="59" t="s">
        <v>242</v>
      </c>
      <c r="H19" s="76">
        <v>57.65</v>
      </c>
      <c r="I19" s="26">
        <v>100</v>
      </c>
      <c r="J19" s="124">
        <v>3</v>
      </c>
      <c r="K19" s="124">
        <v>153</v>
      </c>
      <c r="L19" s="124">
        <f t="shared" si="0"/>
        <v>76.5</v>
      </c>
      <c r="M19" s="124">
        <v>2</v>
      </c>
      <c r="N19" s="124">
        <f t="shared" si="1"/>
        <v>176.5</v>
      </c>
      <c r="O19" s="53">
        <v>16</v>
      </c>
      <c r="P19" s="295">
        <v>1</v>
      </c>
      <c r="Q19" s="306" t="s">
        <v>120</v>
      </c>
      <c r="R19" s="29"/>
    </row>
    <row r="20" spans="1:25" ht="15" customHeight="1" x14ac:dyDescent="0.25">
      <c r="A20" s="392">
        <f t="shared" si="2"/>
        <v>4</v>
      </c>
      <c r="B20" s="395" t="s">
        <v>220</v>
      </c>
      <c r="C20" s="21"/>
      <c r="D20" s="21"/>
      <c r="E20" s="22">
        <v>2004</v>
      </c>
      <c r="F20" s="23">
        <v>1</v>
      </c>
      <c r="G20" s="24" t="s">
        <v>23</v>
      </c>
      <c r="H20" s="76">
        <v>57.8</v>
      </c>
      <c r="I20" s="26">
        <v>90</v>
      </c>
      <c r="J20" s="124">
        <v>4</v>
      </c>
      <c r="K20" s="124">
        <v>141</v>
      </c>
      <c r="L20" s="124">
        <f t="shared" si="0"/>
        <v>70.5</v>
      </c>
      <c r="M20" s="124">
        <v>3</v>
      </c>
      <c r="N20" s="124">
        <f t="shared" si="1"/>
        <v>160.5</v>
      </c>
      <c r="O20" s="53">
        <v>15</v>
      </c>
      <c r="P20" s="27">
        <v>1</v>
      </c>
      <c r="Q20" s="477" t="s">
        <v>228</v>
      </c>
      <c r="R20" s="29"/>
      <c r="T20" t="s">
        <v>57</v>
      </c>
      <c r="U20" t="s">
        <v>57</v>
      </c>
    </row>
    <row r="21" spans="1:25" ht="15" customHeight="1" x14ac:dyDescent="0.25">
      <c r="A21" s="392">
        <f t="shared" si="2"/>
        <v>5</v>
      </c>
      <c r="B21" s="395" t="s">
        <v>250</v>
      </c>
      <c r="C21" s="21"/>
      <c r="D21" s="21"/>
      <c r="E21" s="22">
        <v>2004</v>
      </c>
      <c r="F21" s="23">
        <v>1</v>
      </c>
      <c r="G21" s="24" t="s">
        <v>248</v>
      </c>
      <c r="H21" s="76">
        <v>57</v>
      </c>
      <c r="I21" s="26">
        <v>82</v>
      </c>
      <c r="J21" s="124">
        <v>5</v>
      </c>
      <c r="K21" s="124">
        <v>95</v>
      </c>
      <c r="L21" s="124">
        <f t="shared" si="0"/>
        <v>47.5</v>
      </c>
      <c r="M21" s="124">
        <v>5</v>
      </c>
      <c r="N21" s="124">
        <f t="shared" si="1"/>
        <v>129.5</v>
      </c>
      <c r="O21" s="124">
        <v>14</v>
      </c>
      <c r="P21" s="27">
        <v>1</v>
      </c>
      <c r="Q21" s="259" t="s">
        <v>249</v>
      </c>
      <c r="R21" s="29"/>
    </row>
    <row r="22" spans="1:25" ht="15" customHeight="1" x14ac:dyDescent="0.25">
      <c r="A22" s="392">
        <f t="shared" si="2"/>
        <v>6</v>
      </c>
      <c r="B22" s="395" t="s">
        <v>484</v>
      </c>
      <c r="C22" s="21"/>
      <c r="D22" s="21"/>
      <c r="E22" s="45">
        <v>2003</v>
      </c>
      <c r="F22" s="23">
        <v>1</v>
      </c>
      <c r="G22" s="54" t="s">
        <v>500</v>
      </c>
      <c r="H22" s="406">
        <v>53.7</v>
      </c>
      <c r="I22" s="26">
        <v>62</v>
      </c>
      <c r="J22" s="354">
        <v>6</v>
      </c>
      <c r="K22" s="354">
        <v>86</v>
      </c>
      <c r="L22" s="124">
        <f t="shared" si="0"/>
        <v>43</v>
      </c>
      <c r="M22" s="124">
        <v>6</v>
      </c>
      <c r="N22" s="124">
        <f t="shared" si="1"/>
        <v>105</v>
      </c>
      <c r="O22" s="354">
        <v>13</v>
      </c>
      <c r="P22" s="420">
        <v>1</v>
      </c>
      <c r="Q22" s="301" t="s">
        <v>490</v>
      </c>
      <c r="R22" s="58"/>
    </row>
    <row r="23" spans="1:25" ht="15" customHeight="1" x14ac:dyDescent="0.25">
      <c r="A23" s="392">
        <f t="shared" si="2"/>
        <v>7</v>
      </c>
      <c r="B23" s="394" t="s">
        <v>130</v>
      </c>
      <c r="C23" s="36"/>
      <c r="D23" s="36"/>
      <c r="E23" s="37">
        <v>2005</v>
      </c>
      <c r="F23" s="23">
        <v>1</v>
      </c>
      <c r="G23" s="24" t="s">
        <v>29</v>
      </c>
      <c r="H23" s="76">
        <v>57.4</v>
      </c>
      <c r="I23" s="26">
        <v>60</v>
      </c>
      <c r="J23" s="26">
        <v>7</v>
      </c>
      <c r="K23" s="26">
        <v>85</v>
      </c>
      <c r="L23" s="124">
        <f t="shared" si="0"/>
        <v>42.5</v>
      </c>
      <c r="M23" s="124">
        <v>7</v>
      </c>
      <c r="N23" s="124">
        <f t="shared" si="1"/>
        <v>102.5</v>
      </c>
      <c r="O23" s="26">
        <v>12</v>
      </c>
      <c r="P23" s="33">
        <v>1</v>
      </c>
      <c r="Q23" s="314" t="s">
        <v>153</v>
      </c>
      <c r="R23" s="29"/>
    </row>
    <row r="24" spans="1:25" ht="15" customHeight="1" x14ac:dyDescent="0.25">
      <c r="A24" s="392">
        <f t="shared" si="2"/>
        <v>8</v>
      </c>
      <c r="B24" s="394" t="s">
        <v>399</v>
      </c>
      <c r="C24" s="36"/>
      <c r="D24" s="36"/>
      <c r="E24" s="31">
        <v>2003</v>
      </c>
      <c r="F24" s="31" t="s">
        <v>25</v>
      </c>
      <c r="G24" s="24" t="s">
        <v>409</v>
      </c>
      <c r="H24" s="76">
        <v>57.5</v>
      </c>
      <c r="I24" s="26">
        <v>41</v>
      </c>
      <c r="J24" s="450">
        <v>8</v>
      </c>
      <c r="K24" s="450">
        <v>68</v>
      </c>
      <c r="L24" s="124">
        <f t="shared" si="0"/>
        <v>34</v>
      </c>
      <c r="M24" s="124">
        <v>9</v>
      </c>
      <c r="N24" s="124">
        <f t="shared" si="1"/>
        <v>75</v>
      </c>
      <c r="O24" s="450">
        <v>11</v>
      </c>
      <c r="P24" s="67">
        <v>2</v>
      </c>
      <c r="Q24" s="65" t="s">
        <v>407</v>
      </c>
      <c r="R24" s="68"/>
    </row>
    <row r="25" spans="1:25" ht="15" customHeight="1" x14ac:dyDescent="0.25">
      <c r="A25" s="392">
        <f t="shared" si="2"/>
        <v>9</v>
      </c>
      <c r="B25" s="394" t="s">
        <v>265</v>
      </c>
      <c r="C25" s="36"/>
      <c r="D25" s="36"/>
      <c r="E25" s="22">
        <v>2005</v>
      </c>
      <c r="F25" s="37">
        <v>2</v>
      </c>
      <c r="G25" s="54" t="s">
        <v>18</v>
      </c>
      <c r="H25" s="76">
        <v>57.5</v>
      </c>
      <c r="I25" s="26">
        <v>36</v>
      </c>
      <c r="J25" s="327">
        <v>9</v>
      </c>
      <c r="K25" s="410">
        <v>69</v>
      </c>
      <c r="L25" s="124">
        <f t="shared" si="0"/>
        <v>34.5</v>
      </c>
      <c r="M25" s="124">
        <v>8</v>
      </c>
      <c r="N25" s="124">
        <f t="shared" si="1"/>
        <v>70.5</v>
      </c>
      <c r="O25" s="328">
        <v>10</v>
      </c>
      <c r="P25" s="67">
        <v>2</v>
      </c>
      <c r="Q25" s="65" t="s">
        <v>257</v>
      </c>
      <c r="R25" s="68"/>
      <c r="S25" s="131"/>
      <c r="T25" s="132"/>
      <c r="U25" s="126"/>
      <c r="V25" s="126"/>
      <c r="W25" s="125"/>
      <c r="X25" s="127"/>
      <c r="Y25" s="126"/>
    </row>
    <row r="26" spans="1:25" ht="15" customHeight="1" x14ac:dyDescent="0.25">
      <c r="A26" s="392">
        <f t="shared" si="2"/>
        <v>10</v>
      </c>
      <c r="B26" s="535" t="s">
        <v>353</v>
      </c>
      <c r="C26" s="404"/>
      <c r="D26" s="404"/>
      <c r="E26" s="22">
        <v>2003</v>
      </c>
      <c r="F26" s="23">
        <v>1</v>
      </c>
      <c r="G26" s="24" t="s">
        <v>357</v>
      </c>
      <c r="H26" s="386">
        <v>57.75</v>
      </c>
      <c r="I26" s="26">
        <v>15</v>
      </c>
      <c r="J26" s="53">
        <v>10</v>
      </c>
      <c r="K26" s="31">
        <v>40</v>
      </c>
      <c r="L26" s="124">
        <f t="shared" si="0"/>
        <v>20</v>
      </c>
      <c r="M26" s="124">
        <v>10</v>
      </c>
      <c r="N26" s="124">
        <f t="shared" si="1"/>
        <v>35</v>
      </c>
      <c r="O26" s="53">
        <v>9</v>
      </c>
      <c r="P26" s="26"/>
      <c r="Q26" s="306" t="s">
        <v>349</v>
      </c>
      <c r="R26" s="271"/>
      <c r="T26" s="95"/>
    </row>
    <row r="27" spans="1:25" ht="15.75" x14ac:dyDescent="0.25">
      <c r="A27" s="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37"/>
      <c r="Q27" s="114"/>
      <c r="R27" s="114"/>
    </row>
    <row r="28" spans="1:25" ht="15.75" x14ac:dyDescent="0.25">
      <c r="A28" s="86" t="s">
        <v>30</v>
      </c>
      <c r="B28" s="4"/>
      <c r="C28" s="4"/>
      <c r="D28" s="538" t="s">
        <v>428</v>
      </c>
      <c r="F28" s="4"/>
      <c r="G28" s="87"/>
      <c r="H28" s="88" t="s">
        <v>34</v>
      </c>
      <c r="I28" s="4"/>
      <c r="K28" s="538" t="s">
        <v>528</v>
      </c>
      <c r="L28" s="90"/>
      <c r="M28" s="538"/>
      <c r="N28"/>
      <c r="O28"/>
      <c r="P28" s="137"/>
      <c r="Q28" s="113"/>
      <c r="R28" s="113"/>
    </row>
    <row r="29" spans="1:25" ht="13.5" x14ac:dyDescent="0.25">
      <c r="A29" s="91"/>
      <c r="B29" s="538"/>
      <c r="C29" s="538"/>
      <c r="D29" s="4"/>
      <c r="E29" s="4"/>
      <c r="F29" s="4"/>
      <c r="G29" s="537"/>
      <c r="H29" s="88"/>
      <c r="I29" s="4"/>
      <c r="K29" s="538"/>
      <c r="L29" s="93"/>
      <c r="M29"/>
      <c r="N29"/>
      <c r="O29"/>
      <c r="Q29" s="95"/>
      <c r="R29" s="95"/>
    </row>
    <row r="30" spans="1:25" ht="12.75" customHeight="1" x14ac:dyDescent="0.25">
      <c r="A30" s="91" t="s">
        <v>33</v>
      </c>
      <c r="B30" s="538"/>
      <c r="C30" s="538"/>
      <c r="D30" s="89" t="s">
        <v>32</v>
      </c>
      <c r="F30" s="4"/>
      <c r="G30" s="87"/>
      <c r="H30" s="88" t="s">
        <v>31</v>
      </c>
      <c r="I30" s="4"/>
      <c r="K30" s="537" t="s">
        <v>527</v>
      </c>
      <c r="L30" s="538"/>
      <c r="M30" s="538"/>
      <c r="N30"/>
      <c r="O30"/>
      <c r="P30" s="291"/>
      <c r="Q30" s="95"/>
      <c r="R30" s="95"/>
    </row>
    <row r="31" spans="1:25" x14ac:dyDescent="0.2">
      <c r="B31" s="95"/>
    </row>
  </sheetData>
  <sheetProtection selectLockedCells="1" selectUnlockedCells="1"/>
  <sortState ref="B17:R26">
    <sortCondition descending="1" ref="N17:N26"/>
  </sortState>
  <mergeCells count="29"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P15:P16"/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</mergeCells>
  <pageMargins left="0.15748031496062992" right="0.15748031496062992" top="1.0629921259842521" bottom="0.98425196850393704" header="0.19685039370078741" footer="0.19685039370078741"/>
  <pageSetup paperSize="9" scale="93" firstPageNumber="0" fitToWidth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38"/>
  <sheetViews>
    <sheetView showWhiteSpace="0" view="pageBreakPreview" topLeftCell="A22" zoomScaleNormal="90" zoomScaleSheetLayoutView="100" zoomScalePageLayoutView="91" workbookViewId="0">
      <selection activeCell="A36" sqref="A36:O38"/>
    </sheetView>
  </sheetViews>
  <sheetFormatPr defaultColWidth="9.140625" defaultRowHeight="12.75" x14ac:dyDescent="0.2"/>
  <cols>
    <col min="1" max="1" width="7.140625" style="43" customWidth="1"/>
    <col min="2" max="2" width="5.85546875" style="43" customWidth="1"/>
    <col min="3" max="3" width="14.5703125" style="43" customWidth="1"/>
    <col min="4" max="4" width="6.85546875" style="43" customWidth="1"/>
    <col min="5" max="5" width="7.85546875" style="43" customWidth="1"/>
    <col min="6" max="6" width="7.140625" style="43" customWidth="1"/>
    <col min="7" max="7" width="23.7109375" style="43" customWidth="1"/>
    <col min="8" max="9" width="7.140625" style="43" customWidth="1"/>
    <col min="10" max="10" width="7" style="43" customWidth="1"/>
    <col min="11" max="15" width="7.140625" style="43" customWidth="1"/>
    <col min="16" max="16" width="7.140625" style="96" customWidth="1"/>
    <col min="17" max="17" width="12.5703125" style="43" customWidth="1"/>
    <col min="18" max="18" width="14" style="43" customWidth="1"/>
    <col min="19" max="19" width="4.42578125" style="43" customWidth="1"/>
    <col min="20" max="20" width="4.7109375" style="43" customWidth="1"/>
    <col min="21" max="21" width="5.42578125" style="43" customWidth="1"/>
    <col min="22" max="24" width="9.140625" style="43" hidden="1" customWidth="1"/>
    <col min="25" max="16384" width="9.140625" style="43"/>
  </cols>
  <sheetData>
    <row r="1" spans="1:24" ht="18.75" x14ac:dyDescent="0.3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24" ht="18.75" x14ac:dyDescent="0.3">
      <c r="A2" s="654" t="s">
        <v>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24" ht="18.75" x14ac:dyDescent="0.3">
      <c r="A3" s="654" t="s">
        <v>422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</row>
    <row r="4" spans="1:24" ht="15.75" x14ac:dyDescent="0.25">
      <c r="A4" s="619" t="s">
        <v>424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</row>
    <row r="5" spans="1:24" ht="15.75" customHeight="1" x14ac:dyDescent="0.25">
      <c r="A5" s="619" t="s">
        <v>423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</row>
    <row r="6" spans="1:24" ht="13.5" x14ac:dyDescent="0.25">
      <c r="A6" s="624" t="s">
        <v>425</v>
      </c>
      <c r="B6" s="624"/>
      <c r="C6" s="624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624" t="s">
        <v>443</v>
      </c>
      <c r="Q6" s="624"/>
      <c r="R6" s="624"/>
    </row>
    <row r="7" spans="1:24" ht="16.5" customHeight="1" x14ac:dyDescent="0.25">
      <c r="A7" s="617" t="s">
        <v>426</v>
      </c>
      <c r="B7" s="617"/>
      <c r="C7" s="618"/>
      <c r="D7" s="619" t="s">
        <v>56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50" t="s">
        <v>5</v>
      </c>
      <c r="Q7" s="650"/>
      <c r="R7" s="650"/>
    </row>
    <row r="8" spans="1:24" ht="15.75" x14ac:dyDescent="0.25">
      <c r="A8" s="651" t="s">
        <v>4</v>
      </c>
      <c r="B8" s="651"/>
      <c r="C8" s="651"/>
      <c r="D8" s="652" t="s">
        <v>453</v>
      </c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42"/>
      <c r="P8" s="653" t="s">
        <v>36</v>
      </c>
      <c r="Q8" s="653"/>
      <c r="R8" s="653"/>
      <c r="X8" t="s">
        <v>57</v>
      </c>
    </row>
    <row r="9" spans="1:24" ht="17.25" customHeight="1" x14ac:dyDescent="0.25">
      <c r="A9" s="118" t="s">
        <v>58</v>
      </c>
      <c r="B9" s="118" t="s">
        <v>59</v>
      </c>
      <c r="C9" s="118" t="s">
        <v>60</v>
      </c>
      <c r="D9" s="642" t="s">
        <v>61</v>
      </c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348" t="s">
        <v>447</v>
      </c>
      <c r="Q9" s="348" t="s">
        <v>452</v>
      </c>
      <c r="R9" s="348" t="s">
        <v>449</v>
      </c>
    </row>
    <row r="10" spans="1:24" ht="15.75" x14ac:dyDescent="0.25">
      <c r="A10" s="118">
        <v>155</v>
      </c>
      <c r="B10" s="118">
        <v>209</v>
      </c>
      <c r="C10" s="118" t="s">
        <v>478</v>
      </c>
      <c r="D10" s="642" t="s">
        <v>457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285">
        <v>100</v>
      </c>
      <c r="Q10" s="285">
        <v>80</v>
      </c>
      <c r="R10" s="285">
        <v>60</v>
      </c>
      <c r="U10" t="s">
        <v>57</v>
      </c>
    </row>
    <row r="11" spans="1:24" ht="11.25" customHeight="1" thickBot="1" x14ac:dyDescent="0.3">
      <c r="A11" s="1"/>
      <c r="B11" s="1"/>
      <c r="C11" s="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1"/>
      <c r="Q11" s="281"/>
      <c r="R11" s="281"/>
      <c r="U11"/>
    </row>
    <row r="12" spans="1:24" ht="15.75" x14ac:dyDescent="0.25">
      <c r="A12" s="1"/>
      <c r="B12" s="101" t="s">
        <v>7</v>
      </c>
      <c r="C12" s="548"/>
      <c r="D12" s="546">
        <v>41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1"/>
      <c r="Q12" s="281"/>
      <c r="R12" s="281"/>
      <c r="U12"/>
    </row>
    <row r="13" spans="1:24" ht="16.5" thickBot="1" x14ac:dyDescent="0.3">
      <c r="A13" s="1"/>
      <c r="B13" s="103" t="s">
        <v>8</v>
      </c>
      <c r="C13" s="549"/>
      <c r="D13" s="547">
        <v>534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1"/>
      <c r="Q13" s="281"/>
      <c r="R13" s="281"/>
      <c r="U13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0"/>
      <c r="Q14" s="4"/>
      <c r="R14" s="4"/>
    </row>
    <row r="15" spans="1:24" ht="12.75" customHeight="1" x14ac:dyDescent="0.2">
      <c r="A15" s="644" t="s">
        <v>9</v>
      </c>
      <c r="B15" s="638" t="s">
        <v>10</v>
      </c>
      <c r="C15" s="638"/>
      <c r="D15" s="638"/>
      <c r="E15" s="646" t="s">
        <v>11</v>
      </c>
      <c r="F15" s="646" t="s">
        <v>43</v>
      </c>
      <c r="G15" s="638" t="s">
        <v>13</v>
      </c>
      <c r="H15" s="646" t="s">
        <v>14</v>
      </c>
      <c r="I15" s="646" t="s">
        <v>44</v>
      </c>
      <c r="J15" s="646" t="s">
        <v>9</v>
      </c>
      <c r="K15" s="648" t="s">
        <v>15</v>
      </c>
      <c r="L15" s="648"/>
      <c r="M15" s="648" t="s">
        <v>9</v>
      </c>
      <c r="N15" s="646" t="s">
        <v>63</v>
      </c>
      <c r="O15" s="646" t="s">
        <v>16</v>
      </c>
      <c r="P15" s="646" t="s">
        <v>45</v>
      </c>
      <c r="Q15" s="638" t="s">
        <v>17</v>
      </c>
      <c r="R15" s="639"/>
    </row>
    <row r="16" spans="1:24" ht="23.25" customHeight="1" x14ac:dyDescent="0.25">
      <c r="A16" s="658"/>
      <c r="B16" s="656"/>
      <c r="C16" s="656"/>
      <c r="D16" s="656"/>
      <c r="E16" s="659"/>
      <c r="F16" s="659"/>
      <c r="G16" s="656"/>
      <c r="H16" s="659"/>
      <c r="I16" s="659"/>
      <c r="J16" s="659"/>
      <c r="K16" s="569" t="s">
        <v>64</v>
      </c>
      <c r="L16" s="569" t="s">
        <v>65</v>
      </c>
      <c r="M16" s="660"/>
      <c r="N16" s="659"/>
      <c r="O16" s="659"/>
      <c r="P16" s="659"/>
      <c r="Q16" s="656"/>
      <c r="R16" s="657"/>
      <c r="S16" s="121"/>
    </row>
    <row r="17" spans="1:25" ht="15" customHeight="1" x14ac:dyDescent="0.25">
      <c r="A17" s="560">
        <v>1</v>
      </c>
      <c r="B17" s="561" t="s">
        <v>375</v>
      </c>
      <c r="C17" s="382"/>
      <c r="D17" s="382"/>
      <c r="E17" s="562">
        <v>2003</v>
      </c>
      <c r="F17" s="563">
        <v>1</v>
      </c>
      <c r="G17" s="564" t="s">
        <v>20</v>
      </c>
      <c r="H17" s="565">
        <v>60.6</v>
      </c>
      <c r="I17" s="566">
        <v>119</v>
      </c>
      <c r="J17" s="566">
        <v>1</v>
      </c>
      <c r="K17" s="567">
        <v>140</v>
      </c>
      <c r="L17" s="568">
        <f t="shared" ref="L17:L34" si="0">K17/2</f>
        <v>70</v>
      </c>
      <c r="M17" s="568">
        <v>4</v>
      </c>
      <c r="N17" s="568">
        <f t="shared" ref="N17:N34" si="1">I17+L17</f>
        <v>189</v>
      </c>
      <c r="O17" s="522" t="s">
        <v>513</v>
      </c>
      <c r="P17" s="77">
        <v>1</v>
      </c>
      <c r="Q17" s="55" t="s">
        <v>387</v>
      </c>
      <c r="R17" s="316"/>
      <c r="T17" s="125"/>
      <c r="U17" s="126"/>
      <c r="V17" s="126"/>
      <c r="W17" s="125"/>
      <c r="X17" s="127"/>
      <c r="Y17" s="126"/>
    </row>
    <row r="18" spans="1:25" ht="15" customHeight="1" x14ac:dyDescent="0.25">
      <c r="A18" s="351">
        <f t="shared" ref="A18:A33" si="2">A17+1</f>
        <v>2</v>
      </c>
      <c r="B18" s="20" t="s">
        <v>191</v>
      </c>
      <c r="C18" s="21"/>
      <c r="D18" s="21"/>
      <c r="E18" s="22">
        <v>2003</v>
      </c>
      <c r="F18" s="31" t="s">
        <v>25</v>
      </c>
      <c r="G18" s="24" t="s">
        <v>194</v>
      </c>
      <c r="H18" s="40">
        <v>58.6</v>
      </c>
      <c r="I18" s="26">
        <v>86</v>
      </c>
      <c r="J18" s="124">
        <v>7</v>
      </c>
      <c r="K18" s="75">
        <v>168</v>
      </c>
      <c r="L18" s="124">
        <f t="shared" si="0"/>
        <v>84</v>
      </c>
      <c r="M18" s="124">
        <v>1</v>
      </c>
      <c r="N18" s="124">
        <f t="shared" si="1"/>
        <v>170</v>
      </c>
      <c r="O18" s="53">
        <v>20</v>
      </c>
      <c r="P18" s="27">
        <v>1</v>
      </c>
      <c r="Q18" s="28" t="s">
        <v>193</v>
      </c>
      <c r="R18" s="458"/>
      <c r="T18" s="125"/>
      <c r="U18" s="126"/>
      <c r="V18" s="126"/>
      <c r="W18" s="125"/>
      <c r="X18" s="127"/>
      <c r="Y18" s="126"/>
    </row>
    <row r="19" spans="1:25" ht="15" customHeight="1" x14ac:dyDescent="0.25">
      <c r="A19" s="389">
        <f t="shared" si="2"/>
        <v>3</v>
      </c>
      <c r="B19" s="30" t="s">
        <v>176</v>
      </c>
      <c r="C19" s="36"/>
      <c r="D19" s="36"/>
      <c r="E19" s="45">
        <v>2003</v>
      </c>
      <c r="F19" s="23">
        <v>1</v>
      </c>
      <c r="G19" s="59" t="s">
        <v>181</v>
      </c>
      <c r="H19" s="40">
        <v>61.2</v>
      </c>
      <c r="I19" s="26">
        <v>87</v>
      </c>
      <c r="J19" s="53">
        <v>6</v>
      </c>
      <c r="K19" s="53">
        <v>163</v>
      </c>
      <c r="L19" s="124">
        <f t="shared" si="0"/>
        <v>81.5</v>
      </c>
      <c r="M19" s="124">
        <v>2</v>
      </c>
      <c r="N19" s="124">
        <f t="shared" si="1"/>
        <v>168.5</v>
      </c>
      <c r="O19" s="53">
        <v>18</v>
      </c>
      <c r="P19" s="33">
        <v>1</v>
      </c>
      <c r="Q19" s="61" t="s">
        <v>188</v>
      </c>
      <c r="R19" s="58"/>
    </row>
    <row r="20" spans="1:25" ht="15" customHeight="1" x14ac:dyDescent="0.25">
      <c r="A20" s="389">
        <f t="shared" si="2"/>
        <v>4</v>
      </c>
      <c r="B20" s="20" t="s">
        <v>264</v>
      </c>
      <c r="C20" s="21"/>
      <c r="D20" s="21"/>
      <c r="E20" s="22">
        <v>2005</v>
      </c>
      <c r="F20" s="23">
        <v>1</v>
      </c>
      <c r="G20" s="24" t="s">
        <v>18</v>
      </c>
      <c r="H20" s="40">
        <v>61.4</v>
      </c>
      <c r="I20" s="26">
        <v>94</v>
      </c>
      <c r="J20" s="53">
        <v>2</v>
      </c>
      <c r="K20" s="53">
        <v>123</v>
      </c>
      <c r="L20" s="124">
        <f t="shared" si="0"/>
        <v>61.5</v>
      </c>
      <c r="M20" s="568">
        <v>5</v>
      </c>
      <c r="N20" s="124">
        <f t="shared" si="1"/>
        <v>155.5</v>
      </c>
      <c r="O20" s="53">
        <v>16</v>
      </c>
      <c r="P20" s="27">
        <v>1</v>
      </c>
      <c r="Q20" s="34" t="s">
        <v>257</v>
      </c>
      <c r="R20" s="307"/>
      <c r="T20" t="s">
        <v>57</v>
      </c>
      <c r="U20" t="s">
        <v>57</v>
      </c>
    </row>
    <row r="21" spans="1:25" ht="15" customHeight="1" x14ac:dyDescent="0.25">
      <c r="A21" s="389">
        <f t="shared" si="2"/>
        <v>5</v>
      </c>
      <c r="B21" s="30" t="s">
        <v>133</v>
      </c>
      <c r="C21" s="36"/>
      <c r="D21" s="74"/>
      <c r="E21" s="45">
        <v>2003</v>
      </c>
      <c r="F21" s="23">
        <v>1</v>
      </c>
      <c r="G21" s="57" t="s">
        <v>29</v>
      </c>
      <c r="H21" s="40">
        <v>63</v>
      </c>
      <c r="I21" s="26">
        <v>79</v>
      </c>
      <c r="J21" s="26">
        <v>8</v>
      </c>
      <c r="K21" s="313">
        <v>148</v>
      </c>
      <c r="L21" s="124">
        <f t="shared" si="0"/>
        <v>74</v>
      </c>
      <c r="M21" s="124">
        <v>3</v>
      </c>
      <c r="N21" s="124">
        <f t="shared" si="1"/>
        <v>153</v>
      </c>
      <c r="O21" s="26">
        <v>15</v>
      </c>
      <c r="P21" s="77">
        <v>1</v>
      </c>
      <c r="Q21" s="78" t="s">
        <v>154</v>
      </c>
      <c r="R21" s="58"/>
    </row>
    <row r="22" spans="1:25" ht="15" customHeight="1" x14ac:dyDescent="0.25">
      <c r="A22" s="389">
        <f t="shared" si="2"/>
        <v>6</v>
      </c>
      <c r="B22" s="20" t="s">
        <v>390</v>
      </c>
      <c r="C22" s="21"/>
      <c r="D22" s="21"/>
      <c r="E22" s="22">
        <v>2003</v>
      </c>
      <c r="F22" s="37">
        <v>2</v>
      </c>
      <c r="G22" s="24" t="s">
        <v>395</v>
      </c>
      <c r="H22" s="40">
        <v>62.2</v>
      </c>
      <c r="I22" s="26">
        <v>93</v>
      </c>
      <c r="J22" s="124">
        <v>4</v>
      </c>
      <c r="K22" s="31">
        <v>120</v>
      </c>
      <c r="L22" s="124">
        <f t="shared" si="0"/>
        <v>60</v>
      </c>
      <c r="M22" s="124">
        <v>6</v>
      </c>
      <c r="N22" s="124">
        <f t="shared" si="1"/>
        <v>153</v>
      </c>
      <c r="O22" s="522" t="s">
        <v>513</v>
      </c>
      <c r="P22" s="27">
        <v>1</v>
      </c>
      <c r="Q22" s="259" t="s">
        <v>394</v>
      </c>
      <c r="R22" s="458"/>
    </row>
    <row r="23" spans="1:25" ht="15" customHeight="1" x14ac:dyDescent="0.25">
      <c r="A23" s="389">
        <f t="shared" si="2"/>
        <v>7</v>
      </c>
      <c r="B23" s="30" t="s">
        <v>274</v>
      </c>
      <c r="C23" s="36"/>
      <c r="D23" s="36"/>
      <c r="E23" s="37">
        <v>2003</v>
      </c>
      <c r="F23" s="23">
        <v>1</v>
      </c>
      <c r="G23" s="24" t="s">
        <v>27</v>
      </c>
      <c r="H23" s="40">
        <v>59.05</v>
      </c>
      <c r="I23" s="26">
        <v>93</v>
      </c>
      <c r="J23" s="124">
        <v>3</v>
      </c>
      <c r="K23" s="53">
        <v>93</v>
      </c>
      <c r="L23" s="124">
        <f t="shared" si="0"/>
        <v>46.5</v>
      </c>
      <c r="M23" s="568">
        <v>9</v>
      </c>
      <c r="N23" s="124">
        <f t="shared" si="1"/>
        <v>139.5</v>
      </c>
      <c r="O23" s="53">
        <v>14</v>
      </c>
      <c r="P23" s="70">
        <v>1</v>
      </c>
      <c r="Q23" s="255" t="s">
        <v>114</v>
      </c>
      <c r="R23" s="308"/>
    </row>
    <row r="24" spans="1:25" ht="15" customHeight="1" x14ac:dyDescent="0.25">
      <c r="A24" s="389">
        <f t="shared" si="2"/>
        <v>8</v>
      </c>
      <c r="B24" s="335" t="s">
        <v>218</v>
      </c>
      <c r="C24" s="335"/>
      <c r="D24" s="335"/>
      <c r="E24" s="22">
        <v>2005</v>
      </c>
      <c r="F24" s="23">
        <v>1</v>
      </c>
      <c r="G24" s="24" t="s">
        <v>23</v>
      </c>
      <c r="H24" s="60">
        <v>58.95</v>
      </c>
      <c r="I24" s="251">
        <v>74</v>
      </c>
      <c r="J24" s="328">
        <v>9</v>
      </c>
      <c r="K24" s="328">
        <v>111</v>
      </c>
      <c r="L24" s="124">
        <f t="shared" si="0"/>
        <v>55.5</v>
      </c>
      <c r="M24" s="124">
        <v>7</v>
      </c>
      <c r="N24" s="124">
        <f t="shared" si="1"/>
        <v>129.5</v>
      </c>
      <c r="O24" s="328">
        <v>13</v>
      </c>
      <c r="P24" s="336">
        <v>1</v>
      </c>
      <c r="Q24" s="306" t="s">
        <v>226</v>
      </c>
      <c r="R24" s="49"/>
      <c r="S24" s="131"/>
      <c r="T24" s="132"/>
      <c r="U24" s="126"/>
      <c r="V24" s="126"/>
      <c r="W24" s="125"/>
      <c r="X24" s="127"/>
      <c r="Y24" s="126"/>
    </row>
    <row r="25" spans="1:25" ht="15" customHeight="1" x14ac:dyDescent="0.25">
      <c r="A25" s="389">
        <f t="shared" si="2"/>
        <v>9</v>
      </c>
      <c r="B25" s="30" t="s">
        <v>365</v>
      </c>
      <c r="C25" s="36"/>
      <c r="D25" s="36"/>
      <c r="E25" s="22">
        <v>2003</v>
      </c>
      <c r="F25" s="23">
        <v>1</v>
      </c>
      <c r="G25" s="57" t="s">
        <v>69</v>
      </c>
      <c r="H25" s="130">
        <v>61.5</v>
      </c>
      <c r="I25" s="26">
        <v>90</v>
      </c>
      <c r="J25" s="31">
        <v>5</v>
      </c>
      <c r="K25" s="354">
        <v>44</v>
      </c>
      <c r="L25" s="124">
        <f t="shared" si="0"/>
        <v>22</v>
      </c>
      <c r="M25" s="124">
        <v>16</v>
      </c>
      <c r="N25" s="124">
        <f t="shared" si="1"/>
        <v>112</v>
      </c>
      <c r="O25" s="53">
        <v>12</v>
      </c>
      <c r="P25" s="53">
        <v>1</v>
      </c>
      <c r="Q25" s="61" t="s">
        <v>367</v>
      </c>
      <c r="R25" s="35"/>
      <c r="T25" s="95"/>
    </row>
    <row r="26" spans="1:25" ht="15" customHeight="1" x14ac:dyDescent="0.25">
      <c r="A26" s="389">
        <f t="shared" si="2"/>
        <v>10</v>
      </c>
      <c r="B26" s="30" t="s">
        <v>310</v>
      </c>
      <c r="C26" s="36"/>
      <c r="D26" s="36"/>
      <c r="E26" s="37">
        <v>2003</v>
      </c>
      <c r="F26" s="53">
        <v>3</v>
      </c>
      <c r="G26" s="59" t="s">
        <v>53</v>
      </c>
      <c r="H26" s="130">
        <v>62.35</v>
      </c>
      <c r="I26" s="26">
        <v>65</v>
      </c>
      <c r="J26" s="26">
        <v>10</v>
      </c>
      <c r="K26" s="26">
        <v>74</v>
      </c>
      <c r="L26" s="124">
        <f t="shared" si="0"/>
        <v>37</v>
      </c>
      <c r="M26" s="568">
        <v>13</v>
      </c>
      <c r="N26" s="124">
        <f t="shared" si="1"/>
        <v>102</v>
      </c>
      <c r="O26" s="328">
        <v>11</v>
      </c>
      <c r="P26" s="53">
        <v>1</v>
      </c>
      <c r="Q26" s="61" t="s">
        <v>317</v>
      </c>
      <c r="R26" s="35"/>
      <c r="T26" s="95"/>
    </row>
    <row r="27" spans="1:25" ht="18" customHeight="1" x14ac:dyDescent="0.25">
      <c r="A27" s="389">
        <f t="shared" si="2"/>
        <v>11</v>
      </c>
      <c r="B27" s="51" t="s">
        <v>346</v>
      </c>
      <c r="C27" s="36"/>
      <c r="D27" s="36"/>
      <c r="E27" s="45">
        <v>2003</v>
      </c>
      <c r="F27" s="23">
        <v>1</v>
      </c>
      <c r="G27" s="54" t="s">
        <v>256</v>
      </c>
      <c r="H27" s="130">
        <v>61</v>
      </c>
      <c r="I27" s="26">
        <v>51</v>
      </c>
      <c r="J27" s="124">
        <v>15</v>
      </c>
      <c r="K27" s="75">
        <v>101</v>
      </c>
      <c r="L27" s="124">
        <f t="shared" si="0"/>
        <v>50.5</v>
      </c>
      <c r="M27" s="124">
        <v>8</v>
      </c>
      <c r="N27" s="124">
        <f t="shared" si="1"/>
        <v>101.5</v>
      </c>
      <c r="O27" s="53">
        <v>10</v>
      </c>
      <c r="P27" s="53">
        <v>1</v>
      </c>
      <c r="Q27" s="61" t="s">
        <v>255</v>
      </c>
      <c r="R27" s="58"/>
    </row>
    <row r="28" spans="1:25" s="364" customFormat="1" ht="18" customHeight="1" x14ac:dyDescent="0.25">
      <c r="A28" s="389">
        <f t="shared" si="2"/>
        <v>12</v>
      </c>
      <c r="B28" s="20" t="s">
        <v>247</v>
      </c>
      <c r="C28" s="21"/>
      <c r="D28" s="21"/>
      <c r="E28" s="22">
        <v>2003</v>
      </c>
      <c r="F28" s="31" t="s">
        <v>25</v>
      </c>
      <c r="G28" s="59" t="s">
        <v>68</v>
      </c>
      <c r="H28" s="130">
        <v>61.45</v>
      </c>
      <c r="I28" s="26">
        <v>57</v>
      </c>
      <c r="J28" s="53">
        <v>12</v>
      </c>
      <c r="K28" s="31">
        <v>86</v>
      </c>
      <c r="L28" s="124">
        <f t="shared" si="0"/>
        <v>43</v>
      </c>
      <c r="M28" s="124">
        <v>10</v>
      </c>
      <c r="N28" s="124">
        <f t="shared" si="1"/>
        <v>100</v>
      </c>
      <c r="O28" s="328">
        <v>9</v>
      </c>
      <c r="P28" s="26">
        <v>1</v>
      </c>
      <c r="Q28" s="390" t="s">
        <v>246</v>
      </c>
      <c r="R28" s="457"/>
    </row>
    <row r="29" spans="1:25" ht="15" x14ac:dyDescent="0.2">
      <c r="A29" s="389">
        <f t="shared" si="2"/>
        <v>13</v>
      </c>
      <c r="B29" s="361" t="s">
        <v>263</v>
      </c>
      <c r="C29" s="362"/>
      <c r="D29" s="362"/>
      <c r="E29" s="45">
        <v>2003</v>
      </c>
      <c r="F29" s="23">
        <v>1</v>
      </c>
      <c r="G29" s="370" t="s">
        <v>18</v>
      </c>
      <c r="H29" s="130">
        <v>58.65</v>
      </c>
      <c r="I29" s="363">
        <v>52</v>
      </c>
      <c r="J29" s="124">
        <v>14</v>
      </c>
      <c r="K29" s="53">
        <v>74</v>
      </c>
      <c r="L29" s="124">
        <f t="shared" si="0"/>
        <v>37</v>
      </c>
      <c r="M29" s="124">
        <v>12</v>
      </c>
      <c r="N29" s="124">
        <f t="shared" si="1"/>
        <v>89</v>
      </c>
      <c r="O29" s="53">
        <v>8</v>
      </c>
      <c r="P29" s="53">
        <v>2</v>
      </c>
      <c r="Q29" s="440" t="s">
        <v>257</v>
      </c>
      <c r="R29" s="456"/>
      <c r="S29" s="136"/>
    </row>
    <row r="30" spans="1:25" ht="15" x14ac:dyDescent="0.25">
      <c r="A30" s="389">
        <f t="shared" si="2"/>
        <v>14</v>
      </c>
      <c r="B30" s="377" t="s">
        <v>196</v>
      </c>
      <c r="C30" s="21"/>
      <c r="D30" s="21"/>
      <c r="E30" s="277">
        <v>2003</v>
      </c>
      <c r="F30" s="23">
        <v>2</v>
      </c>
      <c r="G30" s="24" t="s">
        <v>24</v>
      </c>
      <c r="H30" s="76">
        <v>61.7</v>
      </c>
      <c r="I30" s="26">
        <v>44</v>
      </c>
      <c r="J30" s="124">
        <v>16</v>
      </c>
      <c r="K30" s="75">
        <v>81</v>
      </c>
      <c r="L30" s="124">
        <f t="shared" si="0"/>
        <v>40.5</v>
      </c>
      <c r="M30" s="124">
        <v>11</v>
      </c>
      <c r="N30" s="124">
        <f t="shared" si="1"/>
        <v>84.5</v>
      </c>
      <c r="O30" s="328">
        <v>7</v>
      </c>
      <c r="P30" s="26">
        <v>2</v>
      </c>
      <c r="Q30" s="301" t="s">
        <v>202</v>
      </c>
      <c r="R30" s="308"/>
      <c r="S30" s="136"/>
    </row>
    <row r="31" spans="1:25" ht="15" x14ac:dyDescent="0.25">
      <c r="A31" s="389">
        <f t="shared" si="2"/>
        <v>15</v>
      </c>
      <c r="B31" s="454" t="s">
        <v>334</v>
      </c>
      <c r="C31" s="452"/>
      <c r="D31" s="452"/>
      <c r="E31" s="22">
        <v>2005</v>
      </c>
      <c r="F31" s="31" t="s">
        <v>25</v>
      </c>
      <c r="G31" s="24" t="s">
        <v>337</v>
      </c>
      <c r="H31" s="386">
        <v>58.95</v>
      </c>
      <c r="I31" s="26">
        <v>56</v>
      </c>
      <c r="J31" s="570">
        <v>13</v>
      </c>
      <c r="K31" s="450">
        <v>52</v>
      </c>
      <c r="L31" s="124">
        <f t="shared" si="0"/>
        <v>26</v>
      </c>
      <c r="M31" s="124">
        <v>15</v>
      </c>
      <c r="N31" s="124">
        <f t="shared" si="1"/>
        <v>82</v>
      </c>
      <c r="O31" s="53">
        <v>6</v>
      </c>
      <c r="P31" s="26">
        <v>2</v>
      </c>
      <c r="Q31" s="455" t="s">
        <v>336</v>
      </c>
      <c r="R31" s="49"/>
    </row>
    <row r="32" spans="1:25" ht="15.75" x14ac:dyDescent="0.25">
      <c r="A32" s="389">
        <f t="shared" si="2"/>
        <v>16</v>
      </c>
      <c r="B32" s="20" t="s">
        <v>363</v>
      </c>
      <c r="C32" s="21"/>
      <c r="D32" s="21"/>
      <c r="E32" s="22">
        <v>2004</v>
      </c>
      <c r="F32" s="31" t="s">
        <v>25</v>
      </c>
      <c r="G32" s="57" t="s">
        <v>69</v>
      </c>
      <c r="H32" s="76">
        <v>60.75</v>
      </c>
      <c r="I32" s="26">
        <v>62</v>
      </c>
      <c r="J32" s="31">
        <v>11</v>
      </c>
      <c r="K32" s="354">
        <v>33</v>
      </c>
      <c r="L32" s="124">
        <f t="shared" si="0"/>
        <v>16.5</v>
      </c>
      <c r="M32" s="124">
        <v>18</v>
      </c>
      <c r="N32" s="124">
        <f t="shared" si="1"/>
        <v>78.5</v>
      </c>
      <c r="O32" s="328">
        <v>5</v>
      </c>
      <c r="P32" s="321">
        <v>3</v>
      </c>
      <c r="Q32" s="306" t="s">
        <v>369</v>
      </c>
      <c r="R32" s="49"/>
    </row>
    <row r="33" spans="1:18" ht="15.75" x14ac:dyDescent="0.25">
      <c r="A33" s="389">
        <f t="shared" si="2"/>
        <v>17</v>
      </c>
      <c r="B33" s="20" t="s">
        <v>366</v>
      </c>
      <c r="C33" s="21"/>
      <c r="D33" s="312"/>
      <c r="E33" s="22">
        <v>2003</v>
      </c>
      <c r="F33" s="23">
        <v>3</v>
      </c>
      <c r="G33" s="57" t="s">
        <v>69</v>
      </c>
      <c r="H33" s="76">
        <v>60.8</v>
      </c>
      <c r="I33" s="26">
        <v>25</v>
      </c>
      <c r="J33" s="31">
        <v>17</v>
      </c>
      <c r="K33" s="354">
        <v>72</v>
      </c>
      <c r="L33" s="124">
        <f t="shared" si="0"/>
        <v>36</v>
      </c>
      <c r="M33" s="124">
        <v>14</v>
      </c>
      <c r="N33" s="124">
        <f t="shared" si="1"/>
        <v>61</v>
      </c>
      <c r="O33" s="53">
        <v>4</v>
      </c>
      <c r="P33" s="323">
        <v>3</v>
      </c>
      <c r="Q33" s="306" t="s">
        <v>370</v>
      </c>
      <c r="R33" s="49"/>
    </row>
    <row r="34" spans="1:18" ht="15.75" x14ac:dyDescent="0.25">
      <c r="A34" s="525">
        <v>18</v>
      </c>
      <c r="B34" s="30" t="s">
        <v>485</v>
      </c>
      <c r="C34" s="36"/>
      <c r="D34" s="36"/>
      <c r="E34" s="45">
        <v>2003</v>
      </c>
      <c r="F34" s="23">
        <v>1</v>
      </c>
      <c r="G34" s="54" t="s">
        <v>500</v>
      </c>
      <c r="H34" s="130">
        <v>61.85</v>
      </c>
      <c r="I34" s="26">
        <v>14</v>
      </c>
      <c r="J34" s="31">
        <v>18</v>
      </c>
      <c r="K34" s="354">
        <v>44</v>
      </c>
      <c r="L34" s="124">
        <f t="shared" si="0"/>
        <v>22</v>
      </c>
      <c r="M34" s="124">
        <v>17</v>
      </c>
      <c r="N34" s="124">
        <f t="shared" si="1"/>
        <v>36</v>
      </c>
      <c r="O34" s="53">
        <v>3</v>
      </c>
      <c r="P34" s="53"/>
      <c r="Q34" s="71" t="s">
        <v>491</v>
      </c>
      <c r="R34" s="72"/>
    </row>
    <row r="36" spans="1:18" ht="13.5" x14ac:dyDescent="0.25">
      <c r="A36" s="86" t="s">
        <v>30</v>
      </c>
      <c r="B36" s="4"/>
      <c r="C36" s="4"/>
      <c r="D36" s="538" t="s">
        <v>428</v>
      </c>
      <c r="F36" s="4"/>
      <c r="G36" s="87"/>
      <c r="H36" s="88" t="s">
        <v>34</v>
      </c>
      <c r="I36" s="4"/>
      <c r="K36" s="538" t="s">
        <v>528</v>
      </c>
      <c r="L36" s="90"/>
      <c r="M36" s="538"/>
      <c r="N36"/>
      <c r="O36"/>
    </row>
    <row r="37" spans="1:18" ht="13.5" x14ac:dyDescent="0.25">
      <c r="A37" s="91"/>
      <c r="B37" s="538"/>
      <c r="C37" s="538"/>
      <c r="D37" s="4"/>
      <c r="E37" s="4"/>
      <c r="F37" s="4"/>
      <c r="G37" s="537"/>
      <c r="H37" s="88"/>
      <c r="I37" s="4"/>
      <c r="K37" s="538"/>
      <c r="L37" s="93"/>
      <c r="M37"/>
      <c r="N37"/>
      <c r="O37"/>
    </row>
    <row r="38" spans="1:18" ht="13.5" x14ac:dyDescent="0.25">
      <c r="A38" s="91" t="s">
        <v>33</v>
      </c>
      <c r="B38" s="538"/>
      <c r="C38" s="538"/>
      <c r="D38" s="89" t="s">
        <v>32</v>
      </c>
      <c r="F38" s="4"/>
      <c r="G38" s="87"/>
      <c r="H38" s="88" t="s">
        <v>31</v>
      </c>
      <c r="I38" s="4"/>
      <c r="K38" s="537" t="s">
        <v>527</v>
      </c>
      <c r="L38" s="538"/>
      <c r="M38" s="538"/>
      <c r="N38"/>
      <c r="O38"/>
    </row>
  </sheetData>
  <sheetProtection selectLockedCells="1" selectUnlockedCells="1"/>
  <sortState ref="B17:Q34">
    <sortCondition descending="1" ref="N17:N34"/>
  </sortState>
  <mergeCells count="29"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</mergeCells>
  <pageMargins left="0.35433070866141736" right="0.15748031496062992" top="1.0598958333333333" bottom="0.98425196850393704" header="0.19685039370078741" footer="0.19685039370078741"/>
  <pageSetup paperSize="9" scale="78" firstPageNumber="0" fitToWidth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Y36"/>
  <sheetViews>
    <sheetView showWhiteSpace="0" view="pageBreakPreview" topLeftCell="A8" zoomScaleNormal="90" zoomScaleSheetLayoutView="100" zoomScalePageLayoutView="91" workbookViewId="0">
      <selection activeCell="B12" sqref="B12:D13"/>
    </sheetView>
  </sheetViews>
  <sheetFormatPr defaultColWidth="9.140625" defaultRowHeight="12.75" x14ac:dyDescent="0.2"/>
  <cols>
    <col min="1" max="1" width="5.5703125" style="43" customWidth="1"/>
    <col min="2" max="2" width="6" style="43" customWidth="1"/>
    <col min="3" max="3" width="13.7109375" style="43" customWidth="1"/>
    <col min="4" max="4" width="6" style="43" customWidth="1"/>
    <col min="5" max="5" width="7.85546875" style="43" customWidth="1"/>
    <col min="6" max="6" width="7.140625" style="43" customWidth="1"/>
    <col min="7" max="7" width="22.42578125" style="43" customWidth="1"/>
    <col min="8" max="9" width="7.140625" style="43" customWidth="1"/>
    <col min="10" max="10" width="5.85546875" style="43" customWidth="1"/>
    <col min="11" max="12" width="7.140625" style="43" customWidth="1"/>
    <col min="13" max="13" width="5.5703125" style="43" customWidth="1"/>
    <col min="14" max="14" width="7.140625" style="43" customWidth="1"/>
    <col min="15" max="15" width="5.5703125" style="43" customWidth="1"/>
    <col min="16" max="16" width="7.140625" style="96" customWidth="1"/>
    <col min="17" max="17" width="12.5703125" style="43" customWidth="1"/>
    <col min="18" max="18" width="19.5703125" style="43" customWidth="1"/>
    <col min="19" max="19" width="6" style="43" customWidth="1"/>
    <col min="20" max="16384" width="9.140625" style="43"/>
  </cols>
  <sheetData>
    <row r="1" spans="1:24" ht="18.75" x14ac:dyDescent="0.3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24" ht="18.75" x14ac:dyDescent="0.3">
      <c r="A2" s="654" t="s">
        <v>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24" ht="18.75" x14ac:dyDescent="0.3">
      <c r="A3" s="654" t="s">
        <v>422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</row>
    <row r="4" spans="1:24" ht="15.75" x14ac:dyDescent="0.25">
      <c r="A4" s="619" t="s">
        <v>424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</row>
    <row r="5" spans="1:24" ht="15.75" customHeight="1" x14ac:dyDescent="0.25">
      <c r="A5" s="619" t="s">
        <v>423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</row>
    <row r="6" spans="1:24" ht="13.5" x14ac:dyDescent="0.25">
      <c r="A6" s="624" t="s">
        <v>425</v>
      </c>
      <c r="B6" s="624"/>
      <c r="C6" s="624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624" t="s">
        <v>443</v>
      </c>
      <c r="Q6" s="624"/>
      <c r="R6" s="624"/>
    </row>
    <row r="7" spans="1:24" ht="16.5" customHeight="1" x14ac:dyDescent="0.25">
      <c r="A7" s="617" t="s">
        <v>426</v>
      </c>
      <c r="B7" s="617"/>
      <c r="C7" s="618"/>
      <c r="D7" s="619" t="s">
        <v>56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50" t="s">
        <v>5</v>
      </c>
      <c r="Q7" s="650"/>
      <c r="R7" s="650"/>
    </row>
    <row r="8" spans="1:24" ht="15.75" x14ac:dyDescent="0.25">
      <c r="A8" s="651" t="s">
        <v>4</v>
      </c>
      <c r="B8" s="651"/>
      <c r="C8" s="651"/>
      <c r="D8" s="652" t="s">
        <v>453</v>
      </c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42"/>
      <c r="P8" s="653" t="s">
        <v>36</v>
      </c>
      <c r="Q8" s="653"/>
      <c r="R8" s="653"/>
      <c r="X8" t="s">
        <v>57</v>
      </c>
    </row>
    <row r="9" spans="1:24" ht="17.25" customHeight="1" x14ac:dyDescent="0.25">
      <c r="A9" s="118" t="s">
        <v>58</v>
      </c>
      <c r="B9" s="118" t="s">
        <v>59</v>
      </c>
      <c r="C9" s="118" t="s">
        <v>60</v>
      </c>
      <c r="D9" s="642" t="s">
        <v>61</v>
      </c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348" t="s">
        <v>447</v>
      </c>
      <c r="Q9" s="348" t="s">
        <v>452</v>
      </c>
      <c r="R9" s="348" t="s">
        <v>449</v>
      </c>
    </row>
    <row r="10" spans="1:24" ht="15.75" x14ac:dyDescent="0.25">
      <c r="A10" s="118">
        <v>165</v>
      </c>
      <c r="B10" s="118">
        <v>219</v>
      </c>
      <c r="C10" s="118" t="s">
        <v>479</v>
      </c>
      <c r="D10" s="642" t="s">
        <v>458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285">
        <v>110</v>
      </c>
      <c r="Q10" s="285">
        <v>90</v>
      </c>
      <c r="R10" s="285">
        <v>65</v>
      </c>
      <c r="U10" t="s">
        <v>57</v>
      </c>
    </row>
    <row r="11" spans="1:24" ht="11.25" customHeight="1" thickBot="1" x14ac:dyDescent="0.3">
      <c r="A11" s="1"/>
      <c r="B11" s="1"/>
      <c r="C11" s="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1"/>
      <c r="Q11" s="281"/>
      <c r="R11" s="281"/>
      <c r="U11"/>
    </row>
    <row r="12" spans="1:24" ht="15.75" x14ac:dyDescent="0.25">
      <c r="A12" s="1"/>
      <c r="B12" s="101" t="s">
        <v>7</v>
      </c>
      <c r="C12" s="548"/>
      <c r="D12" s="546">
        <v>41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1"/>
      <c r="Q12" s="281"/>
      <c r="R12" s="281"/>
      <c r="U12"/>
    </row>
    <row r="13" spans="1:24" ht="16.5" thickBot="1" x14ac:dyDescent="0.3">
      <c r="A13" s="1"/>
      <c r="B13" s="103" t="s">
        <v>8</v>
      </c>
      <c r="C13" s="549"/>
      <c r="D13" s="547">
        <v>534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1"/>
      <c r="Q13" s="281"/>
      <c r="R13" s="281"/>
      <c r="U13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0"/>
      <c r="Q14" s="4"/>
      <c r="R14" s="4"/>
    </row>
    <row r="15" spans="1:24" ht="12.75" customHeight="1" x14ac:dyDescent="0.2">
      <c r="A15" s="644" t="s">
        <v>9</v>
      </c>
      <c r="B15" s="638" t="s">
        <v>10</v>
      </c>
      <c r="C15" s="638"/>
      <c r="D15" s="638"/>
      <c r="E15" s="646" t="s">
        <v>11</v>
      </c>
      <c r="F15" s="646" t="s">
        <v>43</v>
      </c>
      <c r="G15" s="638" t="s">
        <v>13</v>
      </c>
      <c r="H15" s="646" t="s">
        <v>14</v>
      </c>
      <c r="I15" s="646" t="s">
        <v>44</v>
      </c>
      <c r="J15" s="646" t="s">
        <v>9</v>
      </c>
      <c r="K15" s="648" t="s">
        <v>15</v>
      </c>
      <c r="L15" s="648"/>
      <c r="M15" s="648" t="s">
        <v>9</v>
      </c>
      <c r="N15" s="646" t="s">
        <v>63</v>
      </c>
      <c r="O15" s="646" t="s">
        <v>16</v>
      </c>
      <c r="P15" s="646" t="s">
        <v>45</v>
      </c>
      <c r="Q15" s="638" t="s">
        <v>17</v>
      </c>
      <c r="R15" s="639"/>
    </row>
    <row r="16" spans="1:24" ht="23.25" customHeight="1" x14ac:dyDescent="0.25">
      <c r="A16" s="645"/>
      <c r="B16" s="640"/>
      <c r="C16" s="640"/>
      <c r="D16" s="640"/>
      <c r="E16" s="647"/>
      <c r="F16" s="647"/>
      <c r="G16" s="640"/>
      <c r="H16" s="647"/>
      <c r="I16" s="647"/>
      <c r="J16" s="647"/>
      <c r="K16" s="284" t="s">
        <v>64</v>
      </c>
      <c r="L16" s="284" t="s">
        <v>65</v>
      </c>
      <c r="M16" s="649"/>
      <c r="N16" s="647"/>
      <c r="O16" s="647"/>
      <c r="P16" s="647"/>
      <c r="Q16" s="640"/>
      <c r="R16" s="641"/>
      <c r="S16" s="121"/>
    </row>
    <row r="17" spans="1:25" ht="15" customHeight="1" x14ac:dyDescent="0.25">
      <c r="A17" s="105">
        <v>1</v>
      </c>
      <c r="B17" s="408" t="s">
        <v>378</v>
      </c>
      <c r="C17" s="409"/>
      <c r="D17" s="409"/>
      <c r="E17" s="22">
        <v>2003</v>
      </c>
      <c r="F17" s="23">
        <v>1</v>
      </c>
      <c r="G17" s="59" t="s">
        <v>20</v>
      </c>
      <c r="H17" s="412">
        <v>65.25</v>
      </c>
      <c r="I17" s="26">
        <v>131</v>
      </c>
      <c r="J17" s="124">
        <v>1</v>
      </c>
      <c r="K17" s="124">
        <v>180</v>
      </c>
      <c r="L17" s="124">
        <f t="shared" ref="L17:L31" si="0">K17/2</f>
        <v>90</v>
      </c>
      <c r="M17" s="124">
        <v>1</v>
      </c>
      <c r="N17" s="124">
        <f t="shared" ref="N17:N31" si="1">I17+L17</f>
        <v>221</v>
      </c>
      <c r="O17" s="571" t="s">
        <v>513</v>
      </c>
      <c r="P17" s="23">
        <v>1</v>
      </c>
      <c r="Q17" s="393" t="s">
        <v>387</v>
      </c>
      <c r="R17" s="414"/>
      <c r="T17" s="125"/>
      <c r="U17" s="126"/>
      <c r="V17" s="126"/>
      <c r="W17" s="125"/>
      <c r="X17" s="127"/>
      <c r="Y17" s="126"/>
    </row>
    <row r="18" spans="1:25" ht="15" customHeight="1" x14ac:dyDescent="0.25">
      <c r="A18" s="392">
        <f t="shared" ref="A18:A32" si="2">A17+1</f>
        <v>2</v>
      </c>
      <c r="B18" s="395" t="s">
        <v>302</v>
      </c>
      <c r="C18" s="21"/>
      <c r="D18" s="21"/>
      <c r="E18" s="31">
        <v>2004</v>
      </c>
      <c r="F18" s="23">
        <v>1</v>
      </c>
      <c r="G18" s="54" t="s">
        <v>22</v>
      </c>
      <c r="H18" s="25">
        <v>65</v>
      </c>
      <c r="I18" s="26">
        <v>103</v>
      </c>
      <c r="J18" s="53">
        <v>4</v>
      </c>
      <c r="K18" s="53">
        <v>146</v>
      </c>
      <c r="L18" s="124">
        <f t="shared" si="0"/>
        <v>73</v>
      </c>
      <c r="M18" s="124">
        <v>3</v>
      </c>
      <c r="N18" s="124">
        <f t="shared" si="1"/>
        <v>176</v>
      </c>
      <c r="O18" s="53">
        <v>20</v>
      </c>
      <c r="P18" s="23">
        <v>1</v>
      </c>
      <c r="Q18" s="34" t="s">
        <v>306</v>
      </c>
      <c r="R18" s="29"/>
      <c r="T18" s="125"/>
      <c r="U18" s="126"/>
      <c r="V18" s="126"/>
      <c r="W18" s="125"/>
      <c r="X18" s="127"/>
      <c r="Y18" s="126"/>
    </row>
    <row r="19" spans="1:25" ht="15" customHeight="1" x14ac:dyDescent="0.25">
      <c r="A19" s="392">
        <f t="shared" si="2"/>
        <v>3</v>
      </c>
      <c r="B19" s="394" t="s">
        <v>177</v>
      </c>
      <c r="C19" s="36"/>
      <c r="D19" s="36"/>
      <c r="E19" s="31">
        <v>2004</v>
      </c>
      <c r="F19" s="23">
        <v>1</v>
      </c>
      <c r="G19" s="59" t="s">
        <v>181</v>
      </c>
      <c r="H19" s="25">
        <v>64.8</v>
      </c>
      <c r="I19" s="26">
        <v>98</v>
      </c>
      <c r="J19" s="53">
        <v>5</v>
      </c>
      <c r="K19" s="31">
        <v>151</v>
      </c>
      <c r="L19" s="124">
        <f t="shared" si="0"/>
        <v>75.5</v>
      </c>
      <c r="M19" s="124">
        <v>2</v>
      </c>
      <c r="N19" s="124">
        <f t="shared" si="1"/>
        <v>173.5</v>
      </c>
      <c r="O19" s="53">
        <v>18</v>
      </c>
      <c r="P19" s="23">
        <v>1</v>
      </c>
      <c r="Q19" s="34" t="s">
        <v>188</v>
      </c>
      <c r="R19" s="58"/>
    </row>
    <row r="20" spans="1:25" ht="15" customHeight="1" x14ac:dyDescent="0.25">
      <c r="A20" s="392">
        <f t="shared" si="2"/>
        <v>4</v>
      </c>
      <c r="B20" s="459" t="s">
        <v>275</v>
      </c>
      <c r="C20" s="44"/>
      <c r="D20" s="44"/>
      <c r="E20" s="52">
        <v>2004</v>
      </c>
      <c r="F20" s="23">
        <v>1</v>
      </c>
      <c r="G20" s="24" t="s">
        <v>27</v>
      </c>
      <c r="H20" s="25">
        <v>65.3</v>
      </c>
      <c r="I20" s="26">
        <v>111</v>
      </c>
      <c r="J20" s="354">
        <v>2</v>
      </c>
      <c r="K20" s="354">
        <v>96</v>
      </c>
      <c r="L20" s="124">
        <f t="shared" si="0"/>
        <v>48</v>
      </c>
      <c r="M20" s="124">
        <v>11</v>
      </c>
      <c r="N20" s="124">
        <f t="shared" si="1"/>
        <v>159</v>
      </c>
      <c r="O20" s="354">
        <v>16</v>
      </c>
      <c r="P20" s="23">
        <v>1</v>
      </c>
      <c r="Q20" s="71" t="s">
        <v>286</v>
      </c>
      <c r="R20" s="461"/>
      <c r="T20" t="s">
        <v>57</v>
      </c>
      <c r="U20" t="s">
        <v>57</v>
      </c>
    </row>
    <row r="21" spans="1:25" ht="15" customHeight="1" x14ac:dyDescent="0.25">
      <c r="A21" s="392">
        <f t="shared" si="2"/>
        <v>5</v>
      </c>
      <c r="B21" s="394" t="s">
        <v>221</v>
      </c>
      <c r="C21" s="36"/>
      <c r="D21" s="36"/>
      <c r="E21" s="37">
        <v>2004</v>
      </c>
      <c r="F21" s="23">
        <v>1</v>
      </c>
      <c r="G21" s="24" t="s">
        <v>23</v>
      </c>
      <c r="H21" s="25">
        <v>65.45</v>
      </c>
      <c r="I21" s="26">
        <v>105</v>
      </c>
      <c r="J21" s="124">
        <v>3</v>
      </c>
      <c r="K21" s="124">
        <v>101</v>
      </c>
      <c r="L21" s="124">
        <f t="shared" si="0"/>
        <v>50.5</v>
      </c>
      <c r="M21" s="124">
        <v>8</v>
      </c>
      <c r="N21" s="124">
        <f t="shared" si="1"/>
        <v>155.5</v>
      </c>
      <c r="O21" s="124">
        <v>15</v>
      </c>
      <c r="P21" s="23">
        <v>1</v>
      </c>
      <c r="Q21" s="413" t="s">
        <v>228</v>
      </c>
      <c r="R21" s="35"/>
    </row>
    <row r="22" spans="1:25" ht="15" customHeight="1" x14ac:dyDescent="0.25">
      <c r="A22" s="392">
        <f t="shared" si="2"/>
        <v>6</v>
      </c>
      <c r="B22" s="394" t="s">
        <v>270</v>
      </c>
      <c r="C22" s="36"/>
      <c r="D22" s="36"/>
      <c r="E22" s="45">
        <v>2003</v>
      </c>
      <c r="F22" s="23">
        <v>1</v>
      </c>
      <c r="G22" s="59" t="s">
        <v>269</v>
      </c>
      <c r="H22" s="40">
        <v>67.650000000000006</v>
      </c>
      <c r="I22" s="26">
        <v>78</v>
      </c>
      <c r="J22" s="26">
        <v>7</v>
      </c>
      <c r="K22" s="26">
        <v>130</v>
      </c>
      <c r="L22" s="124">
        <f t="shared" si="0"/>
        <v>65</v>
      </c>
      <c r="M22" s="124">
        <v>4</v>
      </c>
      <c r="N22" s="124">
        <f t="shared" si="1"/>
        <v>143</v>
      </c>
      <c r="O22" s="26">
        <v>14</v>
      </c>
      <c r="P22" s="23">
        <v>1</v>
      </c>
      <c r="Q22" s="257" t="s">
        <v>268</v>
      </c>
      <c r="R22" s="258"/>
    </row>
    <row r="23" spans="1:25" ht="15" customHeight="1" x14ac:dyDescent="0.25">
      <c r="A23" s="392">
        <f t="shared" si="2"/>
        <v>7</v>
      </c>
      <c r="B23" s="394" t="s">
        <v>134</v>
      </c>
      <c r="C23" s="36"/>
      <c r="D23" s="36"/>
      <c r="E23" s="31">
        <v>2004</v>
      </c>
      <c r="F23" s="31" t="s">
        <v>135</v>
      </c>
      <c r="G23" s="59" t="s">
        <v>29</v>
      </c>
      <c r="H23" s="25">
        <v>66.75</v>
      </c>
      <c r="I23" s="26">
        <v>87</v>
      </c>
      <c r="J23" s="26">
        <v>6</v>
      </c>
      <c r="K23" s="26">
        <v>110</v>
      </c>
      <c r="L23" s="124">
        <f t="shared" si="0"/>
        <v>55</v>
      </c>
      <c r="M23" s="124">
        <v>7</v>
      </c>
      <c r="N23" s="124">
        <f t="shared" si="1"/>
        <v>142</v>
      </c>
      <c r="O23" s="26">
        <v>13</v>
      </c>
      <c r="P23" s="23">
        <v>1</v>
      </c>
      <c r="Q23" s="479" t="s">
        <v>155</v>
      </c>
      <c r="R23" s="68"/>
    </row>
    <row r="24" spans="1:25" ht="15" customHeight="1" x14ac:dyDescent="0.25">
      <c r="A24" s="392">
        <f t="shared" si="2"/>
        <v>8</v>
      </c>
      <c r="B24" s="396" t="s">
        <v>137</v>
      </c>
      <c r="C24" s="335"/>
      <c r="D24" s="335"/>
      <c r="E24" s="22">
        <v>2003</v>
      </c>
      <c r="F24" s="31" t="s">
        <v>25</v>
      </c>
      <c r="G24" s="24" t="s">
        <v>29</v>
      </c>
      <c r="H24" s="25">
        <v>65.099999999999994</v>
      </c>
      <c r="I24" s="26">
        <v>74</v>
      </c>
      <c r="J24" s="26">
        <v>8</v>
      </c>
      <c r="K24" s="26">
        <v>119</v>
      </c>
      <c r="L24" s="124">
        <f t="shared" si="0"/>
        <v>59.5</v>
      </c>
      <c r="M24" s="124">
        <v>6</v>
      </c>
      <c r="N24" s="124">
        <f t="shared" si="1"/>
        <v>133.5</v>
      </c>
      <c r="O24" s="26">
        <v>12</v>
      </c>
      <c r="P24" s="23">
        <v>1</v>
      </c>
      <c r="Q24" s="306" t="s">
        <v>46</v>
      </c>
      <c r="R24" s="49"/>
    </row>
    <row r="25" spans="1:25" ht="15" customHeight="1" x14ac:dyDescent="0.25">
      <c r="A25" s="392">
        <f t="shared" si="2"/>
        <v>9</v>
      </c>
      <c r="B25" s="394" t="s">
        <v>222</v>
      </c>
      <c r="C25" s="36"/>
      <c r="D25" s="36"/>
      <c r="E25" s="37">
        <v>2004</v>
      </c>
      <c r="F25" s="23">
        <v>1</v>
      </c>
      <c r="G25" s="24" t="s">
        <v>23</v>
      </c>
      <c r="H25" s="25">
        <v>65.900000000000006</v>
      </c>
      <c r="I25" s="26">
        <v>60</v>
      </c>
      <c r="J25" s="124">
        <v>10</v>
      </c>
      <c r="K25" s="31">
        <v>122</v>
      </c>
      <c r="L25" s="124">
        <f t="shared" si="0"/>
        <v>61</v>
      </c>
      <c r="M25" s="124">
        <v>5</v>
      </c>
      <c r="N25" s="124">
        <f t="shared" si="1"/>
        <v>121</v>
      </c>
      <c r="O25" s="53">
        <v>11</v>
      </c>
      <c r="P25" s="23">
        <v>1</v>
      </c>
      <c r="Q25" s="481" t="s">
        <v>229</v>
      </c>
      <c r="R25" s="29"/>
      <c r="S25" s="131"/>
      <c r="T25" s="132"/>
      <c r="U25" s="126"/>
      <c r="V25" s="126"/>
      <c r="W25" s="125"/>
      <c r="X25" s="127"/>
      <c r="Y25" s="126"/>
    </row>
    <row r="26" spans="1:25" ht="15" customHeight="1" x14ac:dyDescent="0.25">
      <c r="A26" s="392">
        <f t="shared" si="2"/>
        <v>10</v>
      </c>
      <c r="B26" s="395" t="s">
        <v>313</v>
      </c>
      <c r="C26" s="21"/>
      <c r="D26" s="21"/>
      <c r="E26" s="22">
        <v>2004</v>
      </c>
      <c r="F26" s="23">
        <v>3</v>
      </c>
      <c r="G26" s="59" t="s">
        <v>53</v>
      </c>
      <c r="H26" s="25">
        <v>70.25</v>
      </c>
      <c r="I26" s="251">
        <v>64</v>
      </c>
      <c r="J26" s="327">
        <v>9</v>
      </c>
      <c r="K26" s="410">
        <v>100</v>
      </c>
      <c r="L26" s="124">
        <f t="shared" si="0"/>
        <v>50</v>
      </c>
      <c r="M26" s="124">
        <v>10</v>
      </c>
      <c r="N26" s="124">
        <f t="shared" si="1"/>
        <v>114</v>
      </c>
      <c r="O26" s="328">
        <v>10</v>
      </c>
      <c r="P26" s="23">
        <v>1</v>
      </c>
      <c r="Q26" s="305" t="s">
        <v>115</v>
      </c>
      <c r="R26" s="29"/>
      <c r="T26" s="95"/>
    </row>
    <row r="27" spans="1:25" ht="15" customHeight="1" x14ac:dyDescent="0.25">
      <c r="A27" s="392">
        <f t="shared" si="2"/>
        <v>11</v>
      </c>
      <c r="B27" s="394" t="s">
        <v>209</v>
      </c>
      <c r="C27" s="36"/>
      <c r="D27" s="36"/>
      <c r="E27" s="37">
        <v>2003</v>
      </c>
      <c r="F27" s="31" t="s">
        <v>25</v>
      </c>
      <c r="G27" s="59" t="s">
        <v>212</v>
      </c>
      <c r="H27" s="406">
        <v>69.599999999999994</v>
      </c>
      <c r="I27" s="26">
        <v>57</v>
      </c>
      <c r="J27" s="53">
        <v>11</v>
      </c>
      <c r="K27" s="31">
        <v>81</v>
      </c>
      <c r="L27" s="124">
        <f t="shared" si="0"/>
        <v>40.5</v>
      </c>
      <c r="M27" s="124">
        <v>12</v>
      </c>
      <c r="N27" s="124">
        <f t="shared" si="1"/>
        <v>97.5</v>
      </c>
      <c r="O27" s="53">
        <v>9</v>
      </c>
      <c r="P27" s="67">
        <v>2</v>
      </c>
      <c r="Q27" s="65" t="s">
        <v>216</v>
      </c>
      <c r="R27" s="58"/>
      <c r="T27" s="95"/>
    </row>
    <row r="28" spans="1:25" ht="15.75" customHeight="1" x14ac:dyDescent="0.25">
      <c r="A28" s="392">
        <f t="shared" si="2"/>
        <v>12</v>
      </c>
      <c r="B28" s="395" t="s">
        <v>486</v>
      </c>
      <c r="C28" s="21"/>
      <c r="D28" s="21"/>
      <c r="E28" s="45">
        <v>2003</v>
      </c>
      <c r="F28" s="23">
        <v>1</v>
      </c>
      <c r="G28" s="54" t="s">
        <v>500</v>
      </c>
      <c r="H28" s="25">
        <v>63.4</v>
      </c>
      <c r="I28" s="26">
        <v>43</v>
      </c>
      <c r="J28" s="354">
        <v>13</v>
      </c>
      <c r="K28" s="354">
        <v>101</v>
      </c>
      <c r="L28" s="124">
        <f t="shared" si="0"/>
        <v>50.5</v>
      </c>
      <c r="M28" s="124">
        <v>9</v>
      </c>
      <c r="N28" s="124">
        <f t="shared" si="1"/>
        <v>93.5</v>
      </c>
      <c r="O28" s="354">
        <v>8</v>
      </c>
      <c r="P28" s="354">
        <v>2</v>
      </c>
      <c r="Q28" s="300" t="s">
        <v>492</v>
      </c>
      <c r="R28" s="482"/>
    </row>
    <row r="29" spans="1:25" s="364" customFormat="1" ht="18.75" customHeight="1" x14ac:dyDescent="0.2">
      <c r="A29" s="526">
        <f t="shared" si="2"/>
        <v>13</v>
      </c>
      <c r="B29" s="527" t="s">
        <v>361</v>
      </c>
      <c r="C29" s="362"/>
      <c r="D29" s="362"/>
      <c r="E29" s="22">
        <v>2003</v>
      </c>
      <c r="F29" s="23">
        <v>1</v>
      </c>
      <c r="G29" s="367" t="s">
        <v>69</v>
      </c>
      <c r="H29" s="366">
        <v>66.95</v>
      </c>
      <c r="I29" s="363">
        <v>49</v>
      </c>
      <c r="J29" s="449">
        <v>12</v>
      </c>
      <c r="K29" s="449">
        <v>81</v>
      </c>
      <c r="L29" s="124">
        <f t="shared" si="0"/>
        <v>40.5</v>
      </c>
      <c r="M29" s="124">
        <v>13</v>
      </c>
      <c r="N29" s="124">
        <f t="shared" si="1"/>
        <v>89.5</v>
      </c>
      <c r="O29" s="449">
        <v>7</v>
      </c>
      <c r="P29" s="53">
        <v>3</v>
      </c>
      <c r="Q29" s="528" t="s">
        <v>367</v>
      </c>
      <c r="R29" s="456"/>
    </row>
    <row r="30" spans="1:25" ht="15.75" x14ac:dyDescent="0.25">
      <c r="A30" s="392">
        <f t="shared" si="2"/>
        <v>14</v>
      </c>
      <c r="B30" s="395" t="s">
        <v>350</v>
      </c>
      <c r="C30" s="21"/>
      <c r="D30" s="21"/>
      <c r="E30" s="22">
        <v>2003</v>
      </c>
      <c r="F30" s="23">
        <v>1</v>
      </c>
      <c r="G30" s="24" t="s">
        <v>357</v>
      </c>
      <c r="H30" s="63">
        <v>67.3</v>
      </c>
      <c r="I30" s="26">
        <v>16</v>
      </c>
      <c r="J30" s="328">
        <v>14</v>
      </c>
      <c r="K30" s="410">
        <v>45</v>
      </c>
      <c r="L30" s="124">
        <f t="shared" si="0"/>
        <v>22.5</v>
      </c>
      <c r="M30" s="124">
        <v>14</v>
      </c>
      <c r="N30" s="124">
        <f t="shared" si="1"/>
        <v>38.5</v>
      </c>
      <c r="O30" s="328">
        <v>6</v>
      </c>
      <c r="P30" s="315"/>
      <c r="Q30" s="28" t="s">
        <v>348</v>
      </c>
      <c r="R30" s="355"/>
      <c r="S30" s="136"/>
    </row>
    <row r="31" spans="1:25" ht="15" x14ac:dyDescent="0.25">
      <c r="A31" s="392">
        <f t="shared" si="2"/>
        <v>15</v>
      </c>
      <c r="B31" s="460" t="s">
        <v>354</v>
      </c>
      <c r="C31" s="385"/>
      <c r="D31" s="385"/>
      <c r="E31" s="22">
        <v>2003</v>
      </c>
      <c r="F31" s="23">
        <v>1</v>
      </c>
      <c r="G31" s="24" t="s">
        <v>357</v>
      </c>
      <c r="H31" s="397">
        <v>67.95</v>
      </c>
      <c r="I31" s="26">
        <v>12</v>
      </c>
      <c r="J31" s="450">
        <v>15</v>
      </c>
      <c r="K31" s="330">
        <v>20</v>
      </c>
      <c r="L31" s="124">
        <f t="shared" si="0"/>
        <v>10</v>
      </c>
      <c r="M31" s="124">
        <v>15</v>
      </c>
      <c r="N31" s="124">
        <f t="shared" si="1"/>
        <v>22</v>
      </c>
      <c r="O31" s="450">
        <v>5</v>
      </c>
      <c r="P31" s="53"/>
      <c r="Q31" s="301" t="s">
        <v>349</v>
      </c>
      <c r="R31" s="304"/>
      <c r="S31" s="136"/>
    </row>
    <row r="32" spans="1:25" ht="15" x14ac:dyDescent="0.2">
      <c r="A32" s="392">
        <f t="shared" si="2"/>
        <v>16</v>
      </c>
      <c r="B32" s="497" t="s">
        <v>355</v>
      </c>
      <c r="C32" s="362"/>
      <c r="D32" s="362"/>
      <c r="E32" s="22">
        <v>2003</v>
      </c>
      <c r="F32" s="23">
        <v>1</v>
      </c>
      <c r="G32" s="24" t="s">
        <v>357</v>
      </c>
      <c r="H32" s="366">
        <v>63.9</v>
      </c>
      <c r="I32" s="661" t="s">
        <v>519</v>
      </c>
      <c r="J32" s="662"/>
      <c r="K32" s="662"/>
      <c r="L32" s="662"/>
      <c r="M32" s="662"/>
      <c r="N32" s="662"/>
      <c r="O32" s="662"/>
      <c r="P32" s="663"/>
      <c r="Q32" s="480" t="s">
        <v>349</v>
      </c>
      <c r="R32" s="441"/>
    </row>
    <row r="33" spans="1:18" ht="12.75" customHeight="1" x14ac:dyDescent="0.2">
      <c r="A33" s="11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291"/>
      <c r="Q33" s="95"/>
      <c r="R33" s="95"/>
    </row>
    <row r="34" spans="1:18" ht="13.5" x14ac:dyDescent="0.25">
      <c r="A34" s="86" t="s">
        <v>30</v>
      </c>
      <c r="B34" s="4"/>
      <c r="C34" s="4"/>
      <c r="D34" s="538" t="s">
        <v>428</v>
      </c>
      <c r="F34" s="4"/>
      <c r="G34" s="87"/>
      <c r="H34" s="88" t="s">
        <v>34</v>
      </c>
      <c r="I34" s="4"/>
      <c r="K34" s="538" t="s">
        <v>528</v>
      </c>
      <c r="L34" s="90"/>
      <c r="M34" s="538"/>
      <c r="N34"/>
      <c r="O34"/>
    </row>
    <row r="35" spans="1:18" ht="13.5" x14ac:dyDescent="0.25">
      <c r="A35" s="91"/>
      <c r="B35" s="538"/>
      <c r="C35" s="538"/>
      <c r="D35" s="4"/>
      <c r="E35" s="4"/>
      <c r="F35" s="4"/>
      <c r="G35" s="537"/>
      <c r="H35" s="88"/>
      <c r="I35" s="4"/>
      <c r="K35" s="538"/>
      <c r="L35" s="93"/>
      <c r="M35"/>
      <c r="N35"/>
      <c r="O35"/>
    </row>
    <row r="36" spans="1:18" ht="13.5" x14ac:dyDescent="0.25">
      <c r="A36" s="91" t="s">
        <v>33</v>
      </c>
      <c r="B36" s="538"/>
      <c r="C36" s="538"/>
      <c r="D36" s="89" t="s">
        <v>32</v>
      </c>
      <c r="F36" s="4"/>
      <c r="G36" s="87"/>
      <c r="H36" s="88" t="s">
        <v>31</v>
      </c>
      <c r="I36" s="4"/>
      <c r="K36" s="537" t="s">
        <v>527</v>
      </c>
      <c r="L36" s="538"/>
      <c r="M36" s="538"/>
      <c r="N36"/>
      <c r="O36"/>
    </row>
  </sheetData>
  <sheetProtection selectLockedCells="1" selectUnlockedCells="1"/>
  <sortState ref="B17:R31">
    <sortCondition descending="1" ref="N17:N31"/>
  </sortState>
  <mergeCells count="30">
    <mergeCell ref="I32:P32"/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Q15:R16"/>
    <mergeCell ref="D9:O9"/>
    <mergeCell ref="P15:P16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</mergeCells>
  <pageMargins left="0.35433070866141736" right="0.15748031496062992" top="1.0598958333333333" bottom="0.98425196850393704" header="0.19685039370078741" footer="0.19685039370078741"/>
  <pageSetup paperSize="9" scale="83" firstPageNumber="0" fitToWidth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Y36"/>
  <sheetViews>
    <sheetView showWhiteSpace="0" view="pageBreakPreview" topLeftCell="A11" zoomScaleNormal="90" zoomScaleSheetLayoutView="100" zoomScalePageLayoutView="91" workbookViewId="0">
      <selection activeCell="P31" sqref="P31"/>
    </sheetView>
  </sheetViews>
  <sheetFormatPr defaultColWidth="9.140625" defaultRowHeight="12.75" x14ac:dyDescent="0.2"/>
  <cols>
    <col min="1" max="1" width="7.140625" style="43" customWidth="1"/>
    <col min="2" max="2" width="9.140625" style="43"/>
    <col min="3" max="3" width="11.28515625" style="43" customWidth="1"/>
    <col min="4" max="4" width="9" style="43" customWidth="1"/>
    <col min="5" max="5" width="7.85546875" style="43" customWidth="1"/>
    <col min="6" max="6" width="7.140625" style="43" customWidth="1"/>
    <col min="7" max="7" width="29" style="43" customWidth="1"/>
    <col min="8" max="9" width="7.140625" style="43" customWidth="1"/>
    <col min="10" max="10" width="7" style="43" customWidth="1"/>
    <col min="11" max="15" width="7.140625" style="43" customWidth="1"/>
    <col min="16" max="16" width="7.140625" style="96" customWidth="1"/>
    <col min="17" max="17" width="12.5703125" style="43" customWidth="1"/>
    <col min="18" max="18" width="18.140625" style="43" customWidth="1"/>
    <col min="19" max="16384" width="9.140625" style="43"/>
  </cols>
  <sheetData>
    <row r="1" spans="1:24" ht="18.75" x14ac:dyDescent="0.3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24" ht="18.75" x14ac:dyDescent="0.3">
      <c r="A2" s="654" t="s">
        <v>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24" ht="18.75" x14ac:dyDescent="0.3">
      <c r="A3" s="654" t="s">
        <v>422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</row>
    <row r="4" spans="1:24" ht="15.75" x14ac:dyDescent="0.25">
      <c r="A4" s="619" t="s">
        <v>424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</row>
    <row r="5" spans="1:24" ht="15.75" customHeight="1" x14ac:dyDescent="0.25">
      <c r="A5" s="619" t="s">
        <v>423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</row>
    <row r="6" spans="1:24" ht="13.5" x14ac:dyDescent="0.25">
      <c r="A6" s="624" t="s">
        <v>425</v>
      </c>
      <c r="B6" s="624"/>
      <c r="C6" s="624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624" t="s">
        <v>443</v>
      </c>
      <c r="Q6" s="624"/>
      <c r="R6" s="624"/>
    </row>
    <row r="7" spans="1:24" ht="16.5" customHeight="1" x14ac:dyDescent="0.25">
      <c r="A7" s="617" t="s">
        <v>426</v>
      </c>
      <c r="B7" s="617"/>
      <c r="C7" s="618"/>
      <c r="D7" s="619" t="s">
        <v>56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50" t="s">
        <v>5</v>
      </c>
      <c r="Q7" s="650"/>
      <c r="R7" s="650"/>
    </row>
    <row r="8" spans="1:24" ht="15.75" x14ac:dyDescent="0.25">
      <c r="A8" s="651" t="s">
        <v>4</v>
      </c>
      <c r="B8" s="651"/>
      <c r="C8" s="651"/>
      <c r="D8" s="652" t="s">
        <v>453</v>
      </c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42"/>
      <c r="P8" s="653" t="s">
        <v>36</v>
      </c>
      <c r="Q8" s="653"/>
      <c r="R8" s="653"/>
      <c r="X8" t="s">
        <v>57</v>
      </c>
    </row>
    <row r="9" spans="1:24" ht="17.25" customHeight="1" x14ac:dyDescent="0.25">
      <c r="A9" s="118" t="s">
        <v>58</v>
      </c>
      <c r="B9" s="118" t="s">
        <v>59</v>
      </c>
      <c r="C9" s="118" t="s">
        <v>60</v>
      </c>
      <c r="D9" s="642" t="s">
        <v>61</v>
      </c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348" t="s">
        <v>447</v>
      </c>
      <c r="Q9" s="348" t="s">
        <v>452</v>
      </c>
      <c r="R9" s="348" t="s">
        <v>449</v>
      </c>
    </row>
    <row r="10" spans="1:24" ht="15.75" x14ac:dyDescent="0.25">
      <c r="A10" s="118">
        <v>156</v>
      </c>
      <c r="B10" s="118">
        <v>211</v>
      </c>
      <c r="C10" s="118" t="s">
        <v>480</v>
      </c>
      <c r="D10" s="642" t="s">
        <v>459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285">
        <v>120</v>
      </c>
      <c r="Q10" s="285">
        <v>95</v>
      </c>
      <c r="R10" s="285">
        <v>70</v>
      </c>
      <c r="U10" t="s">
        <v>57</v>
      </c>
    </row>
    <row r="11" spans="1:24" ht="11.25" customHeight="1" thickBot="1" x14ac:dyDescent="0.3">
      <c r="A11" s="1"/>
      <c r="B11" s="1"/>
      <c r="C11" s="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1"/>
      <c r="Q11" s="281"/>
      <c r="R11" s="281"/>
      <c r="U11"/>
    </row>
    <row r="12" spans="1:24" ht="15.75" x14ac:dyDescent="0.25">
      <c r="A12" s="1"/>
      <c r="B12" s="101" t="s">
        <v>7</v>
      </c>
      <c r="C12" s="548"/>
      <c r="D12" s="546">
        <v>41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1"/>
      <c r="Q12" s="281"/>
      <c r="R12" s="281"/>
      <c r="U12"/>
    </row>
    <row r="13" spans="1:24" ht="16.5" thickBot="1" x14ac:dyDescent="0.3">
      <c r="A13" s="1"/>
      <c r="B13" s="103" t="s">
        <v>8</v>
      </c>
      <c r="C13" s="549"/>
      <c r="D13" s="547">
        <v>534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1"/>
      <c r="Q13" s="281"/>
      <c r="R13" s="281"/>
      <c r="U13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0"/>
      <c r="Q14" s="4"/>
      <c r="R14" s="4"/>
    </row>
    <row r="15" spans="1:24" ht="12.75" customHeight="1" x14ac:dyDescent="0.2">
      <c r="A15" s="644" t="s">
        <v>9</v>
      </c>
      <c r="B15" s="638" t="s">
        <v>10</v>
      </c>
      <c r="C15" s="638"/>
      <c r="D15" s="638"/>
      <c r="E15" s="646" t="s">
        <v>11</v>
      </c>
      <c r="F15" s="646" t="s">
        <v>43</v>
      </c>
      <c r="G15" s="638" t="s">
        <v>13</v>
      </c>
      <c r="H15" s="646" t="s">
        <v>14</v>
      </c>
      <c r="I15" s="646" t="s">
        <v>44</v>
      </c>
      <c r="J15" s="646" t="s">
        <v>9</v>
      </c>
      <c r="K15" s="648" t="s">
        <v>15</v>
      </c>
      <c r="L15" s="648"/>
      <c r="M15" s="648" t="s">
        <v>9</v>
      </c>
      <c r="N15" s="646" t="s">
        <v>63</v>
      </c>
      <c r="O15" s="646" t="s">
        <v>16</v>
      </c>
      <c r="P15" s="646" t="s">
        <v>45</v>
      </c>
      <c r="Q15" s="638" t="s">
        <v>17</v>
      </c>
      <c r="R15" s="639"/>
    </row>
    <row r="16" spans="1:24" ht="23.25" customHeight="1" x14ac:dyDescent="0.25">
      <c r="A16" s="645"/>
      <c r="B16" s="640"/>
      <c r="C16" s="640"/>
      <c r="D16" s="640"/>
      <c r="E16" s="647"/>
      <c r="F16" s="647"/>
      <c r="G16" s="640"/>
      <c r="H16" s="647"/>
      <c r="I16" s="647"/>
      <c r="J16" s="647"/>
      <c r="K16" s="284" t="s">
        <v>64</v>
      </c>
      <c r="L16" s="284" t="s">
        <v>65</v>
      </c>
      <c r="M16" s="649"/>
      <c r="N16" s="647"/>
      <c r="O16" s="647"/>
      <c r="P16" s="647"/>
      <c r="Q16" s="640"/>
      <c r="R16" s="641"/>
      <c r="S16" s="121"/>
    </row>
    <row r="17" spans="1:25" ht="15" customHeight="1" x14ac:dyDescent="0.25">
      <c r="A17" s="105">
        <v>1</v>
      </c>
      <c r="B17" s="30" t="s">
        <v>169</v>
      </c>
      <c r="C17" s="36"/>
      <c r="D17" s="36"/>
      <c r="E17" s="37">
        <v>2004</v>
      </c>
      <c r="F17" s="23">
        <v>1</v>
      </c>
      <c r="G17" s="24" t="s">
        <v>66</v>
      </c>
      <c r="H17" s="60">
        <v>71.95</v>
      </c>
      <c r="I17" s="26">
        <v>121</v>
      </c>
      <c r="J17" s="53">
        <v>2</v>
      </c>
      <c r="K17" s="53">
        <v>178</v>
      </c>
      <c r="L17" s="124">
        <f t="shared" ref="L17:L29" si="0">K17/2</f>
        <v>89</v>
      </c>
      <c r="M17" s="124">
        <v>1</v>
      </c>
      <c r="N17" s="124">
        <f t="shared" ref="N17:N29" si="1">I17+L17</f>
        <v>210</v>
      </c>
      <c r="O17" s="53">
        <v>20</v>
      </c>
      <c r="P17" s="33">
        <v>1</v>
      </c>
      <c r="Q17" s="65" t="s">
        <v>67</v>
      </c>
      <c r="R17" s="42"/>
      <c r="T17" s="125"/>
      <c r="U17" s="126"/>
      <c r="V17" s="126"/>
      <c r="W17" s="125"/>
      <c r="X17" s="127"/>
      <c r="Y17" s="126"/>
    </row>
    <row r="18" spans="1:25" ht="15" customHeight="1" x14ac:dyDescent="0.25">
      <c r="A18" s="351">
        <f t="shared" ref="A18:A27" si="2">A17+1</f>
        <v>2</v>
      </c>
      <c r="B18" s="20" t="s">
        <v>376</v>
      </c>
      <c r="C18" s="21"/>
      <c r="D18" s="21"/>
      <c r="E18" s="22">
        <v>2004</v>
      </c>
      <c r="F18" s="23">
        <v>1</v>
      </c>
      <c r="G18" s="59" t="s">
        <v>20</v>
      </c>
      <c r="H18" s="63">
        <v>69.8</v>
      </c>
      <c r="I18" s="26">
        <v>128</v>
      </c>
      <c r="J18" s="26">
        <v>1</v>
      </c>
      <c r="K18" s="26">
        <v>148</v>
      </c>
      <c r="L18" s="124">
        <f t="shared" si="0"/>
        <v>74</v>
      </c>
      <c r="M18" s="124">
        <v>5</v>
      </c>
      <c r="N18" s="124">
        <f t="shared" si="1"/>
        <v>202</v>
      </c>
      <c r="O18" s="450" t="s">
        <v>513</v>
      </c>
      <c r="P18" s="315">
        <v>1</v>
      </c>
      <c r="Q18" s="246" t="s">
        <v>21</v>
      </c>
      <c r="R18" s="416"/>
      <c r="T18" s="125"/>
      <c r="U18" s="126"/>
      <c r="V18" s="126"/>
      <c r="W18" s="125"/>
      <c r="X18" s="127"/>
      <c r="Y18" s="126"/>
    </row>
    <row r="19" spans="1:25" ht="15" customHeight="1" x14ac:dyDescent="0.25">
      <c r="A19" s="351">
        <f t="shared" si="2"/>
        <v>3</v>
      </c>
      <c r="B19" s="30" t="s">
        <v>341</v>
      </c>
      <c r="C19" s="36"/>
      <c r="D19" s="36"/>
      <c r="E19" s="22">
        <v>2003</v>
      </c>
      <c r="F19" s="23">
        <v>1</v>
      </c>
      <c r="G19" s="54" t="s">
        <v>22</v>
      </c>
      <c r="H19" s="60">
        <v>70</v>
      </c>
      <c r="I19" s="26">
        <v>111</v>
      </c>
      <c r="J19" s="124">
        <v>3</v>
      </c>
      <c r="K19" s="124">
        <v>152</v>
      </c>
      <c r="L19" s="124">
        <f t="shared" si="0"/>
        <v>76</v>
      </c>
      <c r="M19" s="124">
        <v>3</v>
      </c>
      <c r="N19" s="124">
        <f t="shared" si="1"/>
        <v>187</v>
      </c>
      <c r="O19" s="53">
        <v>18</v>
      </c>
      <c r="P19" s="33">
        <v>1</v>
      </c>
      <c r="Q19" s="65" t="s">
        <v>304</v>
      </c>
      <c r="R19" s="302"/>
    </row>
    <row r="20" spans="1:25" ht="15" customHeight="1" x14ac:dyDescent="0.25">
      <c r="A20" s="351">
        <f t="shared" si="2"/>
        <v>4</v>
      </c>
      <c r="B20" s="30" t="s">
        <v>192</v>
      </c>
      <c r="C20" s="36"/>
      <c r="D20" s="36"/>
      <c r="E20" s="45">
        <v>2004</v>
      </c>
      <c r="F20" s="31" t="s">
        <v>25</v>
      </c>
      <c r="G20" s="24" t="s">
        <v>194</v>
      </c>
      <c r="H20" s="60">
        <v>72</v>
      </c>
      <c r="I20" s="26">
        <v>109</v>
      </c>
      <c r="J20" s="26">
        <v>5</v>
      </c>
      <c r="K20" s="53">
        <v>146</v>
      </c>
      <c r="L20" s="124">
        <f t="shared" si="0"/>
        <v>73</v>
      </c>
      <c r="M20" s="124">
        <v>7</v>
      </c>
      <c r="N20" s="124">
        <f t="shared" si="1"/>
        <v>182</v>
      </c>
      <c r="O20" s="53">
        <v>16</v>
      </c>
      <c r="P20" s="483" t="s">
        <v>534</v>
      </c>
      <c r="Q20" s="129" t="s">
        <v>193</v>
      </c>
      <c r="R20" s="84"/>
      <c r="T20" t="s">
        <v>57</v>
      </c>
      <c r="U20" t="s">
        <v>57</v>
      </c>
    </row>
    <row r="21" spans="1:25" ht="15" customHeight="1" x14ac:dyDescent="0.25">
      <c r="A21" s="351">
        <f t="shared" si="2"/>
        <v>5</v>
      </c>
      <c r="B21" s="30" t="s">
        <v>138</v>
      </c>
      <c r="C21" s="36"/>
      <c r="D21" s="36"/>
      <c r="E21" s="45">
        <v>2004</v>
      </c>
      <c r="F21" s="31" t="s">
        <v>135</v>
      </c>
      <c r="G21" s="59" t="s">
        <v>29</v>
      </c>
      <c r="H21" s="60">
        <v>72.099999999999994</v>
      </c>
      <c r="I21" s="26">
        <v>111</v>
      </c>
      <c r="J21" s="26">
        <v>4</v>
      </c>
      <c r="K21" s="26">
        <v>128</v>
      </c>
      <c r="L21" s="124">
        <f t="shared" si="0"/>
        <v>64</v>
      </c>
      <c r="M21" s="124">
        <v>8</v>
      </c>
      <c r="N21" s="124">
        <f t="shared" si="1"/>
        <v>175</v>
      </c>
      <c r="O21" s="26">
        <v>15</v>
      </c>
      <c r="P21" s="33">
        <v>1</v>
      </c>
      <c r="Q21" s="415" t="s">
        <v>155</v>
      </c>
      <c r="R21" s="35"/>
    </row>
    <row r="22" spans="1:25" ht="15" customHeight="1" x14ac:dyDescent="0.25">
      <c r="A22" s="351">
        <f t="shared" si="2"/>
        <v>6</v>
      </c>
      <c r="B22" s="30" t="s">
        <v>358</v>
      </c>
      <c r="C22" s="36"/>
      <c r="D22" s="36"/>
      <c r="E22" s="22">
        <v>2003</v>
      </c>
      <c r="F22" s="23">
        <v>1</v>
      </c>
      <c r="G22" s="57" t="s">
        <v>69</v>
      </c>
      <c r="H22" s="60">
        <v>71.8</v>
      </c>
      <c r="I22" s="26">
        <v>88</v>
      </c>
      <c r="J22" s="26">
        <v>6</v>
      </c>
      <c r="K22" s="26">
        <v>161</v>
      </c>
      <c r="L22" s="124">
        <f t="shared" si="0"/>
        <v>80.5</v>
      </c>
      <c r="M22" s="124">
        <v>2</v>
      </c>
      <c r="N22" s="124">
        <f t="shared" si="1"/>
        <v>168.5</v>
      </c>
      <c r="O22" s="53">
        <v>14</v>
      </c>
      <c r="P22" s="70">
        <v>1</v>
      </c>
      <c r="Q22" s="34" t="s">
        <v>367</v>
      </c>
      <c r="R22" s="79"/>
    </row>
    <row r="23" spans="1:25" ht="15" customHeight="1" x14ac:dyDescent="0.25">
      <c r="A23" s="351">
        <f t="shared" si="2"/>
        <v>7</v>
      </c>
      <c r="B23" s="30" t="s">
        <v>140</v>
      </c>
      <c r="C23" s="36"/>
      <c r="D23" s="36"/>
      <c r="E23" s="31">
        <v>2003</v>
      </c>
      <c r="F23" s="23">
        <v>1</v>
      </c>
      <c r="G23" s="59" t="s">
        <v>29</v>
      </c>
      <c r="H23" s="60">
        <v>71.8</v>
      </c>
      <c r="I23" s="26">
        <v>72</v>
      </c>
      <c r="J23" s="26">
        <v>10</v>
      </c>
      <c r="K23" s="26">
        <v>146</v>
      </c>
      <c r="L23" s="124">
        <f t="shared" si="0"/>
        <v>73</v>
      </c>
      <c r="M23" s="124">
        <v>6</v>
      </c>
      <c r="N23" s="124">
        <f t="shared" si="1"/>
        <v>145</v>
      </c>
      <c r="O23" s="26">
        <v>13</v>
      </c>
      <c r="P23" s="33">
        <v>1</v>
      </c>
      <c r="Q23" s="65" t="s">
        <v>156</v>
      </c>
      <c r="R23" s="68"/>
    </row>
    <row r="24" spans="1:25" ht="15" customHeight="1" x14ac:dyDescent="0.25">
      <c r="A24" s="351">
        <f t="shared" si="2"/>
        <v>8</v>
      </c>
      <c r="B24" s="30" t="s">
        <v>360</v>
      </c>
      <c r="C24" s="36"/>
      <c r="D24" s="36"/>
      <c r="E24" s="22">
        <v>2003</v>
      </c>
      <c r="F24" s="31">
        <v>2</v>
      </c>
      <c r="G24" s="57" t="s">
        <v>69</v>
      </c>
      <c r="H24" s="60">
        <v>70.5</v>
      </c>
      <c r="I24" s="26">
        <v>67</v>
      </c>
      <c r="J24" s="124">
        <v>11</v>
      </c>
      <c r="K24" s="124">
        <v>149</v>
      </c>
      <c r="L24" s="124">
        <f t="shared" si="0"/>
        <v>74.5</v>
      </c>
      <c r="M24" s="124">
        <v>4</v>
      </c>
      <c r="N24" s="124">
        <f t="shared" si="1"/>
        <v>141.5</v>
      </c>
      <c r="O24" s="53">
        <v>12</v>
      </c>
      <c r="P24" s="33">
        <v>1</v>
      </c>
      <c r="Q24" s="34" t="s">
        <v>367</v>
      </c>
      <c r="R24" s="35"/>
    </row>
    <row r="25" spans="1:25" ht="15" customHeight="1" x14ac:dyDescent="0.25">
      <c r="A25" s="351">
        <f t="shared" si="2"/>
        <v>9</v>
      </c>
      <c r="B25" s="30" t="s">
        <v>351</v>
      </c>
      <c r="C25" s="36"/>
      <c r="D25" s="36"/>
      <c r="E25" s="22">
        <v>2003</v>
      </c>
      <c r="F25" s="23">
        <v>1</v>
      </c>
      <c r="G25" s="24" t="s">
        <v>357</v>
      </c>
      <c r="H25" s="60">
        <v>70.2</v>
      </c>
      <c r="I25" s="26">
        <v>85</v>
      </c>
      <c r="J25" s="53">
        <v>7</v>
      </c>
      <c r="K25" s="53">
        <v>102</v>
      </c>
      <c r="L25" s="124">
        <f t="shared" si="0"/>
        <v>51</v>
      </c>
      <c r="M25" s="124">
        <v>9</v>
      </c>
      <c r="N25" s="124">
        <f t="shared" si="1"/>
        <v>136</v>
      </c>
      <c r="O25" s="26">
        <v>11</v>
      </c>
      <c r="P25" s="33">
        <v>1</v>
      </c>
      <c r="Q25" s="28" t="s">
        <v>348</v>
      </c>
      <c r="R25" s="58"/>
      <c r="S25" s="131"/>
      <c r="T25" s="132"/>
      <c r="U25" s="126"/>
      <c r="V25" s="126"/>
      <c r="W25" s="125"/>
      <c r="X25" s="127"/>
      <c r="Y25" s="126"/>
    </row>
    <row r="26" spans="1:25" ht="15" customHeight="1" x14ac:dyDescent="0.25">
      <c r="A26" s="351">
        <f t="shared" si="2"/>
        <v>10</v>
      </c>
      <c r="B26" s="20" t="s">
        <v>391</v>
      </c>
      <c r="C26" s="21"/>
      <c r="D26" s="21"/>
      <c r="E26" s="277">
        <v>2003</v>
      </c>
      <c r="F26" s="23">
        <v>3</v>
      </c>
      <c r="G26" s="24" t="s">
        <v>395</v>
      </c>
      <c r="H26" s="40">
        <v>71.599999999999994</v>
      </c>
      <c r="I26" s="26">
        <v>82</v>
      </c>
      <c r="J26" s="124">
        <v>9</v>
      </c>
      <c r="K26" s="53">
        <v>92</v>
      </c>
      <c r="L26" s="124">
        <f t="shared" si="0"/>
        <v>46</v>
      </c>
      <c r="M26" s="124">
        <v>10</v>
      </c>
      <c r="N26" s="124">
        <f t="shared" si="1"/>
        <v>128</v>
      </c>
      <c r="O26" s="53" t="s">
        <v>513</v>
      </c>
      <c r="P26" s="26">
        <v>1</v>
      </c>
      <c r="Q26" s="28" t="s">
        <v>394</v>
      </c>
      <c r="R26" s="49"/>
      <c r="T26" s="95"/>
    </row>
    <row r="27" spans="1:25" ht="15" customHeight="1" x14ac:dyDescent="0.25">
      <c r="A27" s="439">
        <f t="shared" si="2"/>
        <v>11</v>
      </c>
      <c r="B27" s="30" t="s">
        <v>195</v>
      </c>
      <c r="C27" s="36"/>
      <c r="D27" s="36"/>
      <c r="E27" s="31">
        <v>2004</v>
      </c>
      <c r="F27" s="31" t="s">
        <v>25</v>
      </c>
      <c r="G27" s="24" t="s">
        <v>24</v>
      </c>
      <c r="H27" s="60">
        <v>70.75</v>
      </c>
      <c r="I27" s="26">
        <v>82</v>
      </c>
      <c r="J27" s="124">
        <v>8</v>
      </c>
      <c r="K27" s="124">
        <v>91</v>
      </c>
      <c r="L27" s="124">
        <f t="shared" si="0"/>
        <v>45.5</v>
      </c>
      <c r="M27" s="124">
        <v>11</v>
      </c>
      <c r="N27" s="124">
        <f t="shared" si="1"/>
        <v>127.5</v>
      </c>
      <c r="O27" s="26">
        <v>10</v>
      </c>
      <c r="P27" s="53">
        <v>1</v>
      </c>
      <c r="Q27" s="246" t="s">
        <v>200</v>
      </c>
      <c r="R27" s="486"/>
      <c r="T27" s="95"/>
    </row>
    <row r="28" spans="1:25" ht="17.25" customHeight="1" x14ac:dyDescent="0.25">
      <c r="A28" s="450">
        <v>12</v>
      </c>
      <c r="B28" s="21" t="s">
        <v>487</v>
      </c>
      <c r="C28" s="21"/>
      <c r="D28" s="21"/>
      <c r="E28" s="45">
        <v>2003</v>
      </c>
      <c r="F28" s="23">
        <v>1</v>
      </c>
      <c r="G28" s="54" t="s">
        <v>500</v>
      </c>
      <c r="H28" s="25">
        <v>71.45</v>
      </c>
      <c r="I28" s="26">
        <v>55</v>
      </c>
      <c r="J28" s="26">
        <v>12</v>
      </c>
      <c r="K28" s="27">
        <v>90</v>
      </c>
      <c r="L28" s="124">
        <f t="shared" si="0"/>
        <v>45</v>
      </c>
      <c r="M28" s="124">
        <v>12</v>
      </c>
      <c r="N28" s="124">
        <f t="shared" si="1"/>
        <v>100</v>
      </c>
      <c r="O28" s="53">
        <v>9</v>
      </c>
      <c r="P28" s="47">
        <v>2</v>
      </c>
      <c r="Q28" s="306" t="s">
        <v>491</v>
      </c>
      <c r="R28" s="128"/>
    </row>
    <row r="29" spans="1:25" ht="15" customHeight="1" x14ac:dyDescent="0.25">
      <c r="A29" s="122">
        <v>13</v>
      </c>
      <c r="B29" s="36" t="s">
        <v>277</v>
      </c>
      <c r="C29" s="36"/>
      <c r="D29" s="36"/>
      <c r="E29" s="31">
        <v>2004</v>
      </c>
      <c r="F29" s="31">
        <v>2</v>
      </c>
      <c r="G29" s="24" t="s">
        <v>27</v>
      </c>
      <c r="H29" s="40">
        <v>71.45</v>
      </c>
      <c r="I29" s="53">
        <v>48</v>
      </c>
      <c r="J29" s="124">
        <v>13</v>
      </c>
      <c r="K29" s="33">
        <v>70</v>
      </c>
      <c r="L29" s="124">
        <f t="shared" si="0"/>
        <v>35</v>
      </c>
      <c r="M29" s="124">
        <v>12</v>
      </c>
      <c r="N29" s="124">
        <f t="shared" si="1"/>
        <v>83</v>
      </c>
      <c r="O29" s="26">
        <v>8</v>
      </c>
      <c r="P29" s="53">
        <v>3</v>
      </c>
      <c r="Q29" s="484" t="s">
        <v>533</v>
      </c>
      <c r="R29" s="485"/>
    </row>
    <row r="30" spans="1:25" ht="15.75" x14ac:dyDescent="0.25">
      <c r="A30" s="4"/>
      <c r="B30" s="114"/>
      <c r="C30" s="113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37"/>
      <c r="Q30" s="114"/>
      <c r="R30" s="114"/>
      <c r="S30" s="136"/>
    </row>
    <row r="31" spans="1:25" ht="15.75" x14ac:dyDescent="0.25">
      <c r="A31" s="86" t="s">
        <v>30</v>
      </c>
      <c r="B31" s="4"/>
      <c r="C31" s="4"/>
      <c r="D31" s="538" t="s">
        <v>428</v>
      </c>
      <c r="F31" s="4"/>
      <c r="G31" s="87"/>
      <c r="H31" s="88" t="s">
        <v>34</v>
      </c>
      <c r="I31" s="4"/>
      <c r="K31" s="538" t="s">
        <v>528</v>
      </c>
      <c r="L31" s="90"/>
      <c r="M31" s="538"/>
      <c r="N31"/>
      <c r="O31"/>
      <c r="P31" s="137"/>
      <c r="Q31" s="114"/>
      <c r="R31" s="114"/>
      <c r="S31" s="136"/>
    </row>
    <row r="32" spans="1:25" ht="15.75" x14ac:dyDescent="0.25">
      <c r="A32" s="91"/>
      <c r="B32" s="538"/>
      <c r="C32" s="538"/>
      <c r="D32" s="4"/>
      <c r="E32" s="4"/>
      <c r="F32" s="4"/>
      <c r="G32" s="537"/>
      <c r="H32" s="88"/>
      <c r="I32" s="4"/>
      <c r="K32" s="538"/>
      <c r="L32" s="93"/>
      <c r="M32"/>
      <c r="N32"/>
      <c r="O32"/>
      <c r="P32" s="137"/>
      <c r="Q32" s="114"/>
      <c r="R32" s="114"/>
    </row>
    <row r="33" spans="1:18" ht="15.75" x14ac:dyDescent="0.25">
      <c r="A33" s="91" t="s">
        <v>33</v>
      </c>
      <c r="B33" s="538"/>
      <c r="C33" s="538"/>
      <c r="D33" s="89" t="s">
        <v>32</v>
      </c>
      <c r="F33" s="4"/>
      <c r="G33" s="87"/>
      <c r="H33" s="88" t="s">
        <v>31</v>
      </c>
      <c r="I33" s="4"/>
      <c r="K33" s="537" t="s">
        <v>527</v>
      </c>
      <c r="L33" s="538"/>
      <c r="M33" s="538"/>
      <c r="N33"/>
      <c r="O33"/>
      <c r="P33" s="137"/>
      <c r="Q33" s="113"/>
      <c r="R33" s="113"/>
    </row>
    <row r="34" spans="1:18" x14ac:dyDescent="0.2">
      <c r="A34" s="116"/>
      <c r="B34" s="95"/>
      <c r="I34" s="95"/>
      <c r="J34" s="95"/>
      <c r="K34" s="95"/>
      <c r="L34" s="95"/>
      <c r="M34" s="95"/>
      <c r="N34" s="95"/>
      <c r="O34" s="95"/>
      <c r="Q34" s="95"/>
      <c r="R34" s="95"/>
    </row>
    <row r="35" spans="1:18" ht="12.75" customHeight="1" x14ac:dyDescent="0.2">
      <c r="A35" s="116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91"/>
      <c r="Q35" s="95"/>
      <c r="R35" s="95"/>
    </row>
    <row r="36" spans="1:18" x14ac:dyDescent="0.2">
      <c r="B36" s="95"/>
    </row>
  </sheetData>
  <sheetProtection selectLockedCells="1" selectUnlockedCells="1"/>
  <sortState ref="B17:R29">
    <sortCondition descending="1" ref="N17:N29"/>
  </sortState>
  <mergeCells count="29"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P15:P16"/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</mergeCells>
  <pageMargins left="0.35433070866141736" right="0.15748031496062992" top="1.0598958333333333" bottom="0.98425196850393704" header="0.19685039370078741" footer="0.19685039370078741"/>
  <pageSetup paperSize="9" scale="8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view="pageBreakPreview" topLeftCell="A5" zoomScaleNormal="110" zoomScaleSheetLayoutView="100" workbookViewId="0">
      <selection activeCell="K22" sqref="K22"/>
    </sheetView>
  </sheetViews>
  <sheetFormatPr defaultRowHeight="12.75" x14ac:dyDescent="0.2"/>
  <cols>
    <col min="1" max="1" width="8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97" customWidth="1"/>
    <col min="8" max="8" width="9.28515625" style="98" customWidth="1"/>
    <col min="9" max="9" width="8.140625" customWidth="1"/>
    <col min="10" max="10" width="9.42578125" customWidth="1"/>
    <col min="11" max="11" width="14" customWidth="1"/>
    <col min="12" max="12" width="19.570312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1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1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1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1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1"/>
    </row>
    <row r="6" spans="1:13" ht="19.5" customHeight="1" x14ac:dyDescent="0.25">
      <c r="A6" s="624" t="s">
        <v>425</v>
      </c>
      <c r="B6" s="624"/>
      <c r="C6" s="624"/>
      <c r="D6" s="266"/>
      <c r="E6" s="266"/>
      <c r="F6" s="266"/>
      <c r="G6" s="3"/>
      <c r="H6" s="266"/>
      <c r="I6" s="266"/>
      <c r="J6" s="266"/>
      <c r="K6" s="625"/>
      <c r="L6" s="625"/>
      <c r="M6" s="4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0" t="s">
        <v>3</v>
      </c>
      <c r="L7" s="620"/>
      <c r="M7" s="620"/>
    </row>
    <row r="8" spans="1:13" ht="12.75" customHeight="1" x14ac:dyDescent="0.2">
      <c r="A8" s="621" t="s">
        <v>4</v>
      </c>
      <c r="B8" s="621"/>
      <c r="C8" s="622" t="s">
        <v>427</v>
      </c>
      <c r="D8" s="607"/>
      <c r="E8" s="607"/>
      <c r="F8" s="607"/>
      <c r="G8" s="607"/>
      <c r="H8" s="607"/>
      <c r="I8" s="607"/>
      <c r="J8" s="623"/>
      <c r="K8" s="620" t="s">
        <v>5</v>
      </c>
      <c r="L8" s="620"/>
      <c r="M8" s="620"/>
    </row>
    <row r="9" spans="1:13" x14ac:dyDescent="0.2">
      <c r="A9" s="609">
        <v>248</v>
      </c>
      <c r="B9" s="609"/>
      <c r="C9" s="5"/>
      <c r="D9" s="610" t="s">
        <v>6</v>
      </c>
      <c r="E9" s="611"/>
      <c r="F9" s="611"/>
      <c r="G9" s="611"/>
      <c r="H9" s="611"/>
      <c r="I9" s="611"/>
      <c r="J9" s="612"/>
      <c r="K9" s="6"/>
      <c r="L9" s="6"/>
      <c r="M9" s="4"/>
    </row>
    <row r="10" spans="1:13" x14ac:dyDescent="0.2">
      <c r="A10" s="609"/>
      <c r="B10" s="609"/>
      <c r="C10" s="5"/>
      <c r="D10" s="610" t="s">
        <v>430</v>
      </c>
      <c r="E10" s="610"/>
      <c r="F10" s="610"/>
      <c r="G10" s="610"/>
      <c r="H10" s="610"/>
      <c r="I10" s="610"/>
      <c r="J10" s="613"/>
      <c r="K10" s="6"/>
      <c r="L10" s="6"/>
      <c r="M10" s="4"/>
    </row>
    <row r="11" spans="1:13" x14ac:dyDescent="0.2">
      <c r="A11" s="7"/>
      <c r="B11" s="7"/>
      <c r="C11" s="5"/>
      <c r="D11" s="261"/>
      <c r="E11" s="261"/>
      <c r="F11" s="261"/>
      <c r="G11" s="264"/>
      <c r="H11" s="261"/>
      <c r="I11" s="261"/>
      <c r="J11" s="261"/>
      <c r="K11" s="6"/>
      <c r="L11" s="6"/>
      <c r="M11" s="4"/>
    </row>
    <row r="12" spans="1:13" ht="17.25" customHeight="1" x14ac:dyDescent="0.2">
      <c r="A12" s="7"/>
      <c r="B12" s="7"/>
      <c r="C12" s="10" t="s">
        <v>7</v>
      </c>
      <c r="D12" s="11"/>
      <c r="E12" s="12">
        <v>41</v>
      </c>
      <c r="F12" s="261"/>
      <c r="G12" s="264"/>
      <c r="H12" s="261"/>
      <c r="I12" s="261"/>
      <c r="J12" s="261"/>
      <c r="K12" s="6"/>
      <c r="L12" s="6"/>
      <c r="M12" s="4"/>
    </row>
    <row r="13" spans="1:13" ht="16.5" customHeight="1" x14ac:dyDescent="0.2">
      <c r="A13" s="7"/>
      <c r="B13" s="7"/>
      <c r="C13" s="13" t="s">
        <v>8</v>
      </c>
      <c r="D13" s="14"/>
      <c r="E13" s="15">
        <v>534</v>
      </c>
      <c r="F13" s="261"/>
      <c r="G13" s="264"/>
      <c r="H13" s="261"/>
      <c r="I13" s="261"/>
      <c r="J13" s="261"/>
      <c r="K13" s="6"/>
      <c r="L13" s="6"/>
      <c r="M13" s="4"/>
    </row>
    <row r="14" spans="1:13" x14ac:dyDescent="0.2">
      <c r="A14" s="16"/>
      <c r="B14" s="16"/>
      <c r="C14" s="4"/>
      <c r="D14" s="4"/>
      <c r="E14" s="4"/>
      <c r="F14" s="4"/>
      <c r="G14" s="265"/>
      <c r="H14" s="262"/>
      <c r="I14" s="4"/>
      <c r="J14" s="4"/>
      <c r="K14" s="4"/>
      <c r="L14" s="4"/>
      <c r="M14" s="4"/>
    </row>
    <row r="15" spans="1:13" ht="12.75" customHeight="1" x14ac:dyDescent="0.2">
      <c r="A15" s="606" t="s">
        <v>9</v>
      </c>
      <c r="B15" s="606" t="s">
        <v>10</v>
      </c>
      <c r="C15" s="606"/>
      <c r="D15" s="606"/>
      <c r="E15" s="606" t="s">
        <v>11</v>
      </c>
      <c r="F15" s="606" t="s">
        <v>12</v>
      </c>
      <c r="G15" s="615" t="s">
        <v>13</v>
      </c>
      <c r="H15" s="606" t="s">
        <v>14</v>
      </c>
      <c r="I15" s="606" t="s">
        <v>15</v>
      </c>
      <c r="J15" s="606" t="s">
        <v>16</v>
      </c>
      <c r="K15" s="606" t="s">
        <v>17</v>
      </c>
      <c r="L15" s="606"/>
      <c r="M15" s="4"/>
    </row>
    <row r="16" spans="1:13" x14ac:dyDescent="0.2">
      <c r="A16" s="606"/>
      <c r="B16" s="606"/>
      <c r="C16" s="606"/>
      <c r="D16" s="606"/>
      <c r="E16" s="614"/>
      <c r="F16" s="614"/>
      <c r="G16" s="616"/>
      <c r="H16" s="606"/>
      <c r="I16" s="614"/>
      <c r="J16" s="606"/>
      <c r="K16" s="606"/>
      <c r="L16" s="606"/>
      <c r="M16" s="4"/>
    </row>
    <row r="17" spans="1:13" ht="15" x14ac:dyDescent="0.25">
      <c r="A17" s="263">
        <v>1</v>
      </c>
      <c r="B17" s="30" t="s">
        <v>371</v>
      </c>
      <c r="C17" s="36"/>
      <c r="D17" s="36"/>
      <c r="E17" s="22">
        <v>2003</v>
      </c>
      <c r="F17" s="53" t="s">
        <v>135</v>
      </c>
      <c r="G17" s="59" t="s">
        <v>20</v>
      </c>
      <c r="H17" s="40">
        <v>51.35</v>
      </c>
      <c r="I17" s="26">
        <v>256</v>
      </c>
      <c r="J17" s="505" t="s">
        <v>513</v>
      </c>
      <c r="K17" s="34" t="s">
        <v>385</v>
      </c>
      <c r="L17" s="58"/>
      <c r="M17" s="4"/>
    </row>
    <row r="18" spans="1:13" ht="15" x14ac:dyDescent="0.25">
      <c r="A18" s="263">
        <f>A17+1</f>
        <v>2</v>
      </c>
      <c r="B18" s="20" t="s">
        <v>219</v>
      </c>
      <c r="C18" s="21"/>
      <c r="D18" s="21"/>
      <c r="E18" s="22">
        <v>2004</v>
      </c>
      <c r="F18" s="53" t="s">
        <v>135</v>
      </c>
      <c r="G18" s="24" t="s">
        <v>23</v>
      </c>
      <c r="H18" s="40">
        <v>51.9</v>
      </c>
      <c r="I18" s="251">
        <v>253</v>
      </c>
      <c r="J18" s="508">
        <v>20</v>
      </c>
      <c r="K18" s="28" t="s">
        <v>227</v>
      </c>
      <c r="L18" s="29"/>
      <c r="M18" s="4"/>
    </row>
    <row r="19" spans="1:13" s="43" customFormat="1" ht="15" x14ac:dyDescent="0.25">
      <c r="A19" s="356">
        <f t="shared" ref="A19:A32" si="0">A18+1</f>
        <v>3</v>
      </c>
      <c r="B19" s="30" t="s">
        <v>280</v>
      </c>
      <c r="C19" s="36"/>
      <c r="D19" s="36"/>
      <c r="E19" s="31">
        <v>2004</v>
      </c>
      <c r="F19" s="31">
        <v>2</v>
      </c>
      <c r="G19" s="24" t="s">
        <v>27</v>
      </c>
      <c r="H19" s="40">
        <v>51.75</v>
      </c>
      <c r="I19" s="251">
        <v>244</v>
      </c>
      <c r="J19" s="505">
        <v>18</v>
      </c>
      <c r="K19" s="34" t="s">
        <v>28</v>
      </c>
      <c r="L19" s="58"/>
      <c r="M19" s="4"/>
    </row>
    <row r="20" spans="1:13" s="43" customFormat="1" ht="15" x14ac:dyDescent="0.25">
      <c r="A20" s="356">
        <f t="shared" si="0"/>
        <v>4</v>
      </c>
      <c r="B20" s="51" t="s">
        <v>343</v>
      </c>
      <c r="C20" s="36"/>
      <c r="D20" s="36"/>
      <c r="E20" s="22">
        <v>2003</v>
      </c>
      <c r="F20" s="23">
        <v>1</v>
      </c>
      <c r="G20" s="54" t="s">
        <v>22</v>
      </c>
      <c r="H20" s="40">
        <v>52</v>
      </c>
      <c r="I20" s="251">
        <v>223</v>
      </c>
      <c r="J20" s="505">
        <v>16</v>
      </c>
      <c r="K20" s="326" t="s">
        <v>511</v>
      </c>
      <c r="L20" s="68"/>
      <c r="M20" s="50"/>
    </row>
    <row r="21" spans="1:13" s="43" customFormat="1" ht="15.75" x14ac:dyDescent="0.25">
      <c r="A21" s="356">
        <f t="shared" si="0"/>
        <v>5</v>
      </c>
      <c r="B21" s="20" t="s">
        <v>388</v>
      </c>
      <c r="C21" s="21"/>
      <c r="D21" s="21"/>
      <c r="E21" s="22">
        <v>2004</v>
      </c>
      <c r="F21" s="37">
        <v>2</v>
      </c>
      <c r="G21" s="24" t="s">
        <v>395</v>
      </c>
      <c r="H21" s="40">
        <v>52</v>
      </c>
      <c r="I21" s="251">
        <v>216</v>
      </c>
      <c r="J21" s="517" t="s">
        <v>513</v>
      </c>
      <c r="K21" s="380" t="s">
        <v>392</v>
      </c>
      <c r="L21" s="49"/>
      <c r="M21" s="4"/>
    </row>
    <row r="22" spans="1:13" s="43" customFormat="1" ht="15" x14ac:dyDescent="0.25">
      <c r="A22" s="356">
        <f t="shared" si="0"/>
        <v>6</v>
      </c>
      <c r="B22" s="20" t="s">
        <v>308</v>
      </c>
      <c r="C22" s="21"/>
      <c r="D22" s="21"/>
      <c r="E22" s="22">
        <v>2005</v>
      </c>
      <c r="F22" s="23">
        <v>3</v>
      </c>
      <c r="G22" s="59" t="s">
        <v>53</v>
      </c>
      <c r="H22" s="40">
        <v>51.3</v>
      </c>
      <c r="I22" s="251">
        <v>210</v>
      </c>
      <c r="J22" s="295">
        <v>15</v>
      </c>
      <c r="K22" s="28" t="s">
        <v>316</v>
      </c>
      <c r="L22" s="268"/>
      <c r="M22" s="4"/>
    </row>
    <row r="23" spans="1:13" s="43" customFormat="1" ht="15" x14ac:dyDescent="0.25">
      <c r="A23" s="356">
        <f t="shared" si="0"/>
        <v>7</v>
      </c>
      <c r="B23" s="20" t="s">
        <v>241</v>
      </c>
      <c r="C23" s="21"/>
      <c r="D23" s="21"/>
      <c r="E23" s="45">
        <v>2003</v>
      </c>
      <c r="F23" s="31" t="s">
        <v>25</v>
      </c>
      <c r="G23" s="59" t="s">
        <v>242</v>
      </c>
      <c r="H23" s="40">
        <v>51.9</v>
      </c>
      <c r="I23" s="251">
        <v>202</v>
      </c>
      <c r="J23" s="33">
        <v>14</v>
      </c>
      <c r="K23" s="246" t="s">
        <v>243</v>
      </c>
      <c r="L23" s="68"/>
      <c r="M23" s="62"/>
    </row>
    <row r="24" spans="1:13" s="43" customFormat="1" ht="15" x14ac:dyDescent="0.25">
      <c r="A24" s="356">
        <f t="shared" si="0"/>
        <v>8</v>
      </c>
      <c r="B24" s="20" t="s">
        <v>502</v>
      </c>
      <c r="C24" s="21"/>
      <c r="D24" s="21"/>
      <c r="E24" s="31">
        <v>2004</v>
      </c>
      <c r="F24" s="23">
        <v>1</v>
      </c>
      <c r="G24" s="24" t="s">
        <v>24</v>
      </c>
      <c r="H24" s="40">
        <v>50</v>
      </c>
      <c r="I24" s="251">
        <v>194</v>
      </c>
      <c r="J24" s="321">
        <v>13</v>
      </c>
      <c r="K24" s="306" t="s">
        <v>501</v>
      </c>
      <c r="L24" s="49"/>
      <c r="M24" s="4"/>
    </row>
    <row r="25" spans="1:13" s="43" customFormat="1" ht="15.75" x14ac:dyDescent="0.25">
      <c r="A25" s="356">
        <f t="shared" si="0"/>
        <v>9</v>
      </c>
      <c r="B25" s="30" t="s">
        <v>364</v>
      </c>
      <c r="C25" s="36"/>
      <c r="D25" s="74"/>
      <c r="E25" s="22">
        <v>2004</v>
      </c>
      <c r="F25" s="37">
        <v>2</v>
      </c>
      <c r="G25" s="57" t="s">
        <v>69</v>
      </c>
      <c r="H25" s="40">
        <v>50.85</v>
      </c>
      <c r="I25" s="251">
        <v>193</v>
      </c>
      <c r="J25" s="77">
        <v>12</v>
      </c>
      <c r="K25" s="78" t="s">
        <v>368</v>
      </c>
      <c r="L25" s="79"/>
      <c r="M25" s="66"/>
    </row>
    <row r="26" spans="1:13" ht="15" x14ac:dyDescent="0.25">
      <c r="A26" s="356">
        <f t="shared" si="0"/>
        <v>10</v>
      </c>
      <c r="B26" s="30" t="s">
        <v>266</v>
      </c>
      <c r="C26" s="36"/>
      <c r="D26" s="36"/>
      <c r="E26" s="45">
        <v>2003</v>
      </c>
      <c r="F26" s="23">
        <v>1</v>
      </c>
      <c r="G26" s="24" t="s">
        <v>18</v>
      </c>
      <c r="H26" s="40">
        <v>52.45</v>
      </c>
      <c r="I26" s="251">
        <v>186</v>
      </c>
      <c r="J26" s="53">
        <v>11</v>
      </c>
      <c r="K26" s="78" t="s">
        <v>258</v>
      </c>
      <c r="L26" s="79"/>
      <c r="M26" s="66"/>
    </row>
    <row r="27" spans="1:13" ht="15" x14ac:dyDescent="0.25">
      <c r="A27" s="356">
        <f t="shared" si="0"/>
        <v>11</v>
      </c>
      <c r="B27" s="381" t="s">
        <v>404</v>
      </c>
      <c r="C27" s="36"/>
      <c r="D27" s="36"/>
      <c r="E27" s="52">
        <v>2003</v>
      </c>
      <c r="F27" s="23">
        <v>1</v>
      </c>
      <c r="G27" s="24" t="s">
        <v>409</v>
      </c>
      <c r="H27" s="40">
        <v>52.75</v>
      </c>
      <c r="I27" s="251">
        <v>177</v>
      </c>
      <c r="J27" s="33">
        <v>10</v>
      </c>
      <c r="K27" s="34" t="s">
        <v>406</v>
      </c>
      <c r="L27" s="58"/>
      <c r="M27" s="4"/>
    </row>
    <row r="28" spans="1:13" ht="15" x14ac:dyDescent="0.25">
      <c r="A28" s="356">
        <f t="shared" si="0"/>
        <v>12</v>
      </c>
      <c r="B28" s="36" t="s">
        <v>224</v>
      </c>
      <c r="C28" s="36"/>
      <c r="D28" s="36"/>
      <c r="E28" s="45">
        <v>2003</v>
      </c>
      <c r="F28" s="31">
        <v>2</v>
      </c>
      <c r="G28" s="24" t="s">
        <v>23</v>
      </c>
      <c r="H28" s="40">
        <v>52</v>
      </c>
      <c r="I28" s="251">
        <v>168</v>
      </c>
      <c r="J28" s="33">
        <v>9</v>
      </c>
      <c r="K28" s="317" t="s">
        <v>52</v>
      </c>
      <c r="L28" s="58"/>
      <c r="M28" s="66"/>
    </row>
    <row r="29" spans="1:13" ht="15" x14ac:dyDescent="0.25">
      <c r="A29" s="356">
        <f t="shared" si="0"/>
        <v>13</v>
      </c>
      <c r="B29" s="21" t="s">
        <v>142</v>
      </c>
      <c r="C29" s="21"/>
      <c r="D29" s="21"/>
      <c r="E29" s="22" t="s">
        <v>149</v>
      </c>
      <c r="F29" s="23">
        <v>1</v>
      </c>
      <c r="G29" s="24" t="s">
        <v>29</v>
      </c>
      <c r="H29" s="40">
        <v>52.45</v>
      </c>
      <c r="I29" s="251">
        <v>159</v>
      </c>
      <c r="J29" s="27">
        <v>8</v>
      </c>
      <c r="K29" s="259" t="s">
        <v>157</v>
      </c>
      <c r="L29" s="316"/>
      <c r="M29" s="4"/>
    </row>
    <row r="30" spans="1:13" ht="15" x14ac:dyDescent="0.25">
      <c r="A30" s="356">
        <f t="shared" si="0"/>
        <v>14</v>
      </c>
      <c r="B30" s="21" t="s">
        <v>267</v>
      </c>
      <c r="C30" s="21"/>
      <c r="D30" s="312"/>
      <c r="E30" s="45">
        <v>2004</v>
      </c>
      <c r="F30" s="31" t="s">
        <v>25</v>
      </c>
      <c r="G30" s="24" t="s">
        <v>18</v>
      </c>
      <c r="H30" s="40">
        <v>52.9</v>
      </c>
      <c r="I30" s="251">
        <v>138</v>
      </c>
      <c r="J30" s="313">
        <v>7</v>
      </c>
      <c r="K30" s="78" t="s">
        <v>257</v>
      </c>
      <c r="L30" s="308"/>
      <c r="M30" s="4"/>
    </row>
    <row r="31" spans="1:13" ht="15" x14ac:dyDescent="0.25">
      <c r="A31" s="356">
        <f t="shared" si="0"/>
        <v>15</v>
      </c>
      <c r="B31" s="36" t="s">
        <v>170</v>
      </c>
      <c r="C31" s="36"/>
      <c r="D31" s="74"/>
      <c r="E31" s="31">
        <v>2003</v>
      </c>
      <c r="F31" s="23">
        <v>1</v>
      </c>
      <c r="G31" s="59" t="s">
        <v>181</v>
      </c>
      <c r="H31" s="76">
        <v>51.95</v>
      </c>
      <c r="I31" s="251">
        <v>134</v>
      </c>
      <c r="J31" s="47">
        <v>6</v>
      </c>
      <c r="K31" s="71" t="s">
        <v>182</v>
      </c>
      <c r="L31" s="72"/>
      <c r="M31" s="4"/>
    </row>
    <row r="32" spans="1:13" ht="15" x14ac:dyDescent="0.25">
      <c r="A32" s="356">
        <f t="shared" si="0"/>
        <v>16</v>
      </c>
      <c r="B32" s="20" t="s">
        <v>295</v>
      </c>
      <c r="C32" s="21"/>
      <c r="D32" s="21"/>
      <c r="E32" s="277">
        <v>2003</v>
      </c>
      <c r="F32" s="31">
        <v>2</v>
      </c>
      <c r="G32" s="59" t="s">
        <v>298</v>
      </c>
      <c r="H32" s="76">
        <v>48.9</v>
      </c>
      <c r="I32" s="26">
        <v>123</v>
      </c>
      <c r="J32" s="321">
        <v>5</v>
      </c>
      <c r="K32" s="306" t="s">
        <v>296</v>
      </c>
      <c r="L32" s="49"/>
      <c r="M32" s="4"/>
    </row>
    <row r="33" spans="1:13" x14ac:dyDescent="0.2">
      <c r="A33" s="4"/>
      <c r="B33" s="4"/>
      <c r="C33" s="4"/>
      <c r="D33" s="4"/>
      <c r="E33" s="267"/>
      <c r="F33" s="265"/>
      <c r="G33" s="265"/>
      <c r="H33" s="262"/>
      <c r="I33" s="262"/>
      <c r="J33" s="262"/>
      <c r="K33" s="262"/>
      <c r="L33" s="262"/>
      <c r="M33" s="262"/>
    </row>
    <row r="34" spans="1:13" ht="15.75" x14ac:dyDescent="0.25">
      <c r="A34" s="519" t="s">
        <v>523</v>
      </c>
      <c r="B34" s="429"/>
      <c r="C34" s="434"/>
      <c r="D34" s="434"/>
      <c r="E34" s="520"/>
      <c r="F34" s="520"/>
      <c r="G34" s="135"/>
      <c r="H34" s="521"/>
      <c r="I34" s="500"/>
      <c r="J34" s="500"/>
      <c r="K34" s="500"/>
      <c r="L34" s="500"/>
      <c r="M34" s="500"/>
    </row>
    <row r="35" spans="1:13" x14ac:dyDescent="0.2">
      <c r="A35" s="4"/>
      <c r="B35" s="4"/>
      <c r="C35" s="4"/>
      <c r="D35" s="4"/>
      <c r="E35" s="358"/>
      <c r="F35" s="359"/>
      <c r="G35" s="359"/>
      <c r="H35" s="357"/>
      <c r="I35" s="357"/>
      <c r="J35" s="357"/>
      <c r="K35" s="357"/>
      <c r="L35" s="357"/>
      <c r="M35" s="357"/>
    </row>
    <row r="36" spans="1:13" ht="13.5" x14ac:dyDescent="0.25">
      <c r="A36" s="86" t="s">
        <v>30</v>
      </c>
      <c r="B36" s="4"/>
      <c r="C36" s="4"/>
      <c r="D36" s="503" t="s">
        <v>428</v>
      </c>
      <c r="E36" s="43"/>
      <c r="F36" s="4"/>
      <c r="G36" s="87"/>
      <c r="H36" s="88" t="s">
        <v>34</v>
      </c>
      <c r="I36" s="4"/>
      <c r="J36" s="503" t="s">
        <v>521</v>
      </c>
      <c r="K36" s="89"/>
      <c r="L36" s="90"/>
      <c r="M36" s="503"/>
    </row>
    <row r="37" spans="1:13" ht="13.5" x14ac:dyDescent="0.25">
      <c r="A37" s="91"/>
      <c r="B37" s="503"/>
      <c r="C37" s="503"/>
      <c r="D37" s="4"/>
      <c r="E37" s="4"/>
      <c r="F37" s="4"/>
      <c r="G37" s="504"/>
      <c r="H37" s="88"/>
      <c r="I37" s="4"/>
      <c r="J37" s="503"/>
      <c r="K37" s="92"/>
      <c r="L37" s="93"/>
    </row>
    <row r="38" spans="1:13" ht="13.5" x14ac:dyDescent="0.25">
      <c r="A38" s="91" t="s">
        <v>33</v>
      </c>
      <c r="B38" s="503"/>
      <c r="C38" s="503"/>
      <c r="D38" s="89" t="s">
        <v>32</v>
      </c>
      <c r="E38" s="43"/>
      <c r="F38" s="4"/>
      <c r="G38" s="87"/>
      <c r="H38" s="88" t="s">
        <v>31</v>
      </c>
      <c r="I38" s="4"/>
      <c r="J38" s="503" t="s">
        <v>522</v>
      </c>
      <c r="K38" s="89"/>
      <c r="L38" s="503"/>
      <c r="M38" s="503"/>
    </row>
    <row r="39" spans="1:13" x14ac:dyDescent="0.2">
      <c r="A39" s="4"/>
      <c r="B39" s="4"/>
      <c r="C39" s="4"/>
      <c r="D39" s="4"/>
      <c r="E39" s="4"/>
      <c r="F39" s="265"/>
      <c r="G39" s="265"/>
      <c r="H39" s="262"/>
      <c r="I39" s="267"/>
      <c r="J39" s="262"/>
      <c r="K39" s="262"/>
      <c r="L39" s="262"/>
      <c r="M39" s="262"/>
    </row>
    <row r="40" spans="1:13" x14ac:dyDescent="0.2">
      <c r="A40" s="267"/>
      <c r="B40" s="267"/>
      <c r="C40" s="267"/>
      <c r="D40" s="267"/>
      <c r="E40" s="4"/>
      <c r="F40" s="93"/>
      <c r="G40" s="94"/>
      <c r="H40" s="262"/>
      <c r="I40" s="4"/>
      <c r="J40" s="607"/>
      <c r="K40" s="607"/>
      <c r="L40" s="607"/>
      <c r="M40" s="607"/>
    </row>
    <row r="41" spans="1:13" x14ac:dyDescent="0.2">
      <c r="A41" s="95"/>
      <c r="B41" s="95"/>
      <c r="C41" s="95"/>
      <c r="D41" s="95"/>
      <c r="F41" s="95"/>
      <c r="G41" s="87"/>
      <c r="H41" s="96"/>
      <c r="I41" s="95"/>
      <c r="J41" s="608"/>
      <c r="K41" s="608"/>
      <c r="L41" s="608"/>
    </row>
  </sheetData>
  <sheetProtection selectLockedCells="1" selectUnlockedCells="1"/>
  <sortState ref="B17:L32">
    <sortCondition descending="1" ref="I17:I32"/>
  </sortState>
  <mergeCells count="27">
    <mergeCell ref="K15:L16"/>
    <mergeCell ref="J40:M40"/>
    <mergeCell ref="J41:L41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J15:J16"/>
    <mergeCell ref="A7:C7"/>
    <mergeCell ref="D7:J7"/>
    <mergeCell ref="K7:M7"/>
    <mergeCell ref="A8:B8"/>
    <mergeCell ref="C8:J8"/>
    <mergeCell ref="K8:M8"/>
    <mergeCell ref="A6:C6"/>
    <mergeCell ref="K6:L6"/>
    <mergeCell ref="A1:L1"/>
    <mergeCell ref="A2:L2"/>
    <mergeCell ref="A3:L3"/>
    <mergeCell ref="A4:L4"/>
    <mergeCell ref="A5:L5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Y32"/>
  <sheetViews>
    <sheetView showWhiteSpace="0" view="pageBreakPreview" topLeftCell="A10" zoomScaleNormal="90" zoomScaleSheetLayoutView="100" zoomScalePageLayoutView="91" workbookViewId="0">
      <selection activeCell="K32" sqref="K32"/>
    </sheetView>
  </sheetViews>
  <sheetFormatPr defaultColWidth="9.140625" defaultRowHeight="12.75" x14ac:dyDescent="0.2"/>
  <cols>
    <col min="1" max="1" width="6.28515625" style="43" customWidth="1"/>
    <col min="2" max="2" width="8.28515625" style="43" customWidth="1"/>
    <col min="3" max="3" width="11.28515625" style="43" customWidth="1"/>
    <col min="4" max="4" width="4.5703125" style="43" customWidth="1"/>
    <col min="5" max="5" width="7.85546875" style="43" customWidth="1"/>
    <col min="6" max="6" width="7.140625" style="43" customWidth="1"/>
    <col min="7" max="7" width="22.140625" style="43" customWidth="1"/>
    <col min="8" max="9" width="7.140625" style="43" customWidth="1"/>
    <col min="10" max="10" width="6.140625" style="43" customWidth="1"/>
    <col min="11" max="12" width="7.140625" style="43" customWidth="1"/>
    <col min="13" max="13" width="5.42578125" style="43" customWidth="1"/>
    <col min="14" max="15" width="7.140625" style="43" customWidth="1"/>
    <col min="16" max="16" width="7.140625" style="96" customWidth="1"/>
    <col min="17" max="17" width="9" style="43" customWidth="1"/>
    <col min="18" max="18" width="10.42578125" style="43" customWidth="1"/>
    <col min="19" max="19" width="0.85546875" style="43" customWidth="1"/>
    <col min="20" max="24" width="9.140625" style="43" hidden="1" customWidth="1"/>
    <col min="25" max="16384" width="9.140625" style="43"/>
  </cols>
  <sheetData>
    <row r="1" spans="1:24" ht="18.75" x14ac:dyDescent="0.3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24" ht="18.75" x14ac:dyDescent="0.3">
      <c r="A2" s="654" t="s">
        <v>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</row>
    <row r="3" spans="1:24" ht="18.75" x14ac:dyDescent="0.3">
      <c r="A3" s="654" t="s">
        <v>422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</row>
    <row r="4" spans="1:24" ht="15.75" x14ac:dyDescent="0.25">
      <c r="A4" s="619" t="s">
        <v>424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</row>
    <row r="5" spans="1:24" ht="15.75" customHeight="1" x14ac:dyDescent="0.25">
      <c r="A5" s="619" t="s">
        <v>423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</row>
    <row r="6" spans="1:24" ht="13.5" x14ac:dyDescent="0.25">
      <c r="A6" s="624" t="s">
        <v>425</v>
      </c>
      <c r="B6" s="624"/>
      <c r="C6" s="624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624" t="s">
        <v>443</v>
      </c>
      <c r="Q6" s="624"/>
      <c r="R6" s="624"/>
    </row>
    <row r="7" spans="1:24" ht="16.5" customHeight="1" x14ac:dyDescent="0.25">
      <c r="A7" s="617" t="s">
        <v>426</v>
      </c>
      <c r="B7" s="617"/>
      <c r="C7" s="618"/>
      <c r="D7" s="619" t="s">
        <v>56</v>
      </c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50" t="s">
        <v>5</v>
      </c>
      <c r="Q7" s="650"/>
      <c r="R7" s="650"/>
    </row>
    <row r="8" spans="1:24" ht="15.75" x14ac:dyDescent="0.25">
      <c r="A8" s="651" t="s">
        <v>4</v>
      </c>
      <c r="B8" s="651"/>
      <c r="C8" s="651"/>
      <c r="D8" s="652" t="s">
        <v>453</v>
      </c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42"/>
      <c r="P8" s="653" t="s">
        <v>36</v>
      </c>
      <c r="Q8" s="653"/>
      <c r="R8" s="653"/>
      <c r="X8" t="s">
        <v>57</v>
      </c>
    </row>
    <row r="9" spans="1:24" ht="17.25" customHeight="1" x14ac:dyDescent="0.25">
      <c r="A9" s="118" t="s">
        <v>58</v>
      </c>
      <c r="B9" s="118" t="s">
        <v>59</v>
      </c>
      <c r="C9" s="118" t="s">
        <v>60</v>
      </c>
      <c r="D9" s="642" t="s">
        <v>61</v>
      </c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348" t="s">
        <v>447</v>
      </c>
      <c r="Q9" s="348" t="s">
        <v>452</v>
      </c>
      <c r="R9" s="348" t="s">
        <v>449</v>
      </c>
    </row>
    <row r="10" spans="1:24" ht="15.75" x14ac:dyDescent="0.25">
      <c r="A10" s="118">
        <v>181</v>
      </c>
      <c r="B10" s="118">
        <v>221</v>
      </c>
      <c r="C10" s="118" t="s">
        <v>481</v>
      </c>
      <c r="D10" s="642" t="s">
        <v>541</v>
      </c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285"/>
      <c r="Q10" s="285"/>
      <c r="R10" s="285"/>
      <c r="U10" t="s">
        <v>57</v>
      </c>
    </row>
    <row r="11" spans="1:24" ht="11.25" customHeight="1" thickBot="1" x14ac:dyDescent="0.3">
      <c r="A11" s="1"/>
      <c r="B11" s="1"/>
      <c r="C11" s="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1"/>
      <c r="Q11" s="281"/>
      <c r="R11" s="281"/>
      <c r="U11"/>
    </row>
    <row r="12" spans="1:24" ht="15.75" x14ac:dyDescent="0.25">
      <c r="A12" s="1"/>
      <c r="B12" s="101" t="s">
        <v>7</v>
      </c>
      <c r="C12" s="548"/>
      <c r="D12" s="546">
        <v>41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1"/>
      <c r="Q12" s="281"/>
      <c r="R12" s="281"/>
      <c r="U12"/>
    </row>
    <row r="13" spans="1:24" ht="16.5" thickBot="1" x14ac:dyDescent="0.3">
      <c r="A13" s="1"/>
      <c r="B13" s="103" t="s">
        <v>8</v>
      </c>
      <c r="C13" s="549"/>
      <c r="D13" s="547">
        <v>534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1"/>
      <c r="Q13" s="281"/>
      <c r="R13" s="281"/>
      <c r="U13"/>
    </row>
    <row r="14" spans="1:2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0"/>
      <c r="Q14" s="4"/>
      <c r="R14" s="4"/>
    </row>
    <row r="15" spans="1:24" ht="12.75" customHeight="1" x14ac:dyDescent="0.2">
      <c r="A15" s="644" t="s">
        <v>9</v>
      </c>
      <c r="B15" s="638" t="s">
        <v>10</v>
      </c>
      <c r="C15" s="638"/>
      <c r="D15" s="638"/>
      <c r="E15" s="646" t="s">
        <v>11</v>
      </c>
      <c r="F15" s="646" t="s">
        <v>43</v>
      </c>
      <c r="G15" s="638" t="s">
        <v>13</v>
      </c>
      <c r="H15" s="646" t="s">
        <v>14</v>
      </c>
      <c r="I15" s="646" t="s">
        <v>44</v>
      </c>
      <c r="J15" s="646" t="s">
        <v>9</v>
      </c>
      <c r="K15" s="648" t="s">
        <v>15</v>
      </c>
      <c r="L15" s="648"/>
      <c r="M15" s="648" t="s">
        <v>9</v>
      </c>
      <c r="N15" s="646" t="s">
        <v>63</v>
      </c>
      <c r="O15" s="646" t="s">
        <v>16</v>
      </c>
      <c r="P15" s="646" t="s">
        <v>45</v>
      </c>
      <c r="Q15" s="638" t="s">
        <v>17</v>
      </c>
      <c r="R15" s="639"/>
    </row>
    <row r="16" spans="1:24" ht="23.25" customHeight="1" x14ac:dyDescent="0.25">
      <c r="A16" s="645"/>
      <c r="B16" s="640"/>
      <c r="C16" s="640"/>
      <c r="D16" s="640"/>
      <c r="E16" s="647"/>
      <c r="F16" s="647"/>
      <c r="G16" s="640"/>
      <c r="H16" s="647"/>
      <c r="I16" s="647"/>
      <c r="J16" s="647"/>
      <c r="K16" s="284" t="s">
        <v>64</v>
      </c>
      <c r="L16" s="284" t="s">
        <v>65</v>
      </c>
      <c r="M16" s="649"/>
      <c r="N16" s="647"/>
      <c r="O16" s="647"/>
      <c r="P16" s="647"/>
      <c r="Q16" s="640"/>
      <c r="R16" s="641"/>
      <c r="S16" s="121"/>
    </row>
    <row r="17" spans="1:25" ht="15" customHeight="1" x14ac:dyDescent="0.25">
      <c r="A17" s="105">
        <v>1</v>
      </c>
      <c r="B17" s="30" t="s">
        <v>377</v>
      </c>
      <c r="C17" s="36"/>
      <c r="D17" s="36"/>
      <c r="E17" s="22">
        <v>2003</v>
      </c>
      <c r="F17" s="23">
        <v>1</v>
      </c>
      <c r="G17" s="59" t="s">
        <v>20</v>
      </c>
      <c r="H17" s="60">
        <v>90.6</v>
      </c>
      <c r="I17" s="26">
        <v>167</v>
      </c>
      <c r="J17" s="26">
        <v>1</v>
      </c>
      <c r="K17" s="53">
        <v>185</v>
      </c>
      <c r="L17" s="124">
        <f t="shared" ref="L17:L28" si="0">K17/2</f>
        <v>92.5</v>
      </c>
      <c r="M17" s="124">
        <v>1</v>
      </c>
      <c r="N17" s="124">
        <f t="shared" ref="N17:N28" si="1">I17+L17</f>
        <v>259.5</v>
      </c>
      <c r="O17" s="26" t="s">
        <v>513</v>
      </c>
      <c r="P17" s="70"/>
      <c r="Q17" s="71" t="s">
        <v>21</v>
      </c>
      <c r="R17" s="72"/>
      <c r="T17" s="125"/>
      <c r="U17" s="126"/>
      <c r="V17" s="126"/>
      <c r="W17" s="125"/>
      <c r="X17" s="127"/>
      <c r="Y17" s="126"/>
    </row>
    <row r="18" spans="1:25" ht="15" customHeight="1" x14ac:dyDescent="0.25">
      <c r="A18" s="351">
        <f t="shared" ref="A18:A28" si="2">A17+1</f>
        <v>2</v>
      </c>
      <c r="B18" s="30" t="s">
        <v>416</v>
      </c>
      <c r="C18" s="36"/>
      <c r="D18" s="36"/>
      <c r="E18" s="37">
        <v>2004</v>
      </c>
      <c r="F18" s="45" t="s">
        <v>135</v>
      </c>
      <c r="G18" s="24" t="s">
        <v>121</v>
      </c>
      <c r="H18" s="60">
        <v>84.8</v>
      </c>
      <c r="I18" s="26">
        <v>139</v>
      </c>
      <c r="J18" s="354">
        <v>2</v>
      </c>
      <c r="K18" s="354">
        <v>173</v>
      </c>
      <c r="L18" s="124">
        <f t="shared" si="0"/>
        <v>86.5</v>
      </c>
      <c r="M18" s="124">
        <v>2</v>
      </c>
      <c r="N18" s="124">
        <f t="shared" si="1"/>
        <v>225.5</v>
      </c>
      <c r="O18" s="354">
        <v>20</v>
      </c>
      <c r="P18" s="70"/>
      <c r="Q18" s="383" t="s">
        <v>122</v>
      </c>
      <c r="R18" s="64"/>
      <c r="T18" s="125"/>
      <c r="U18" s="126"/>
      <c r="V18" s="126"/>
      <c r="W18" s="125"/>
      <c r="X18" s="127"/>
      <c r="Y18" s="126"/>
    </row>
    <row r="19" spans="1:25" ht="15" customHeight="1" x14ac:dyDescent="0.25">
      <c r="A19" s="351">
        <f t="shared" si="2"/>
        <v>3</v>
      </c>
      <c r="B19" s="403" t="s">
        <v>503</v>
      </c>
      <c r="C19" s="402"/>
      <c r="D19" s="402"/>
      <c r="E19" s="53">
        <v>2003</v>
      </c>
      <c r="F19" s="23">
        <v>1</v>
      </c>
      <c r="G19" s="24" t="s">
        <v>24</v>
      </c>
      <c r="H19" s="60">
        <v>118.4</v>
      </c>
      <c r="I19" s="26">
        <v>112</v>
      </c>
      <c r="J19" s="354">
        <v>3</v>
      </c>
      <c r="K19" s="354">
        <v>150</v>
      </c>
      <c r="L19" s="124">
        <f t="shared" si="0"/>
        <v>75</v>
      </c>
      <c r="M19" s="124">
        <v>3</v>
      </c>
      <c r="N19" s="124">
        <f t="shared" si="1"/>
        <v>187</v>
      </c>
      <c r="O19" s="354">
        <v>18</v>
      </c>
      <c r="P19" s="420"/>
      <c r="Q19" s="403" t="s">
        <v>501</v>
      </c>
      <c r="R19" s="407"/>
    </row>
    <row r="20" spans="1:25" ht="15" customHeight="1" x14ac:dyDescent="0.25">
      <c r="A20" s="351">
        <f t="shared" si="2"/>
        <v>4</v>
      </c>
      <c r="B20" s="30" t="s">
        <v>345</v>
      </c>
      <c r="C20" s="36"/>
      <c r="D20" s="36"/>
      <c r="E20" s="31">
        <v>2004</v>
      </c>
      <c r="F20" s="23">
        <v>1</v>
      </c>
      <c r="G20" s="39" t="s">
        <v>299</v>
      </c>
      <c r="H20" s="60">
        <v>78.3</v>
      </c>
      <c r="I20" s="26">
        <v>103</v>
      </c>
      <c r="J20" s="354">
        <v>5</v>
      </c>
      <c r="K20" s="124">
        <v>147</v>
      </c>
      <c r="L20" s="124">
        <f t="shared" si="0"/>
        <v>73.5</v>
      </c>
      <c r="M20" s="124">
        <v>4</v>
      </c>
      <c r="N20" s="124">
        <f t="shared" si="1"/>
        <v>176.5</v>
      </c>
      <c r="O20" s="53">
        <v>16</v>
      </c>
      <c r="P20" s="33"/>
      <c r="Q20" s="421" t="s">
        <v>301</v>
      </c>
      <c r="R20" s="42"/>
      <c r="T20" t="s">
        <v>57</v>
      </c>
      <c r="U20" t="s">
        <v>57</v>
      </c>
    </row>
    <row r="21" spans="1:25" ht="15" customHeight="1" x14ac:dyDescent="0.25">
      <c r="A21" s="351">
        <f t="shared" si="2"/>
        <v>5</v>
      </c>
      <c r="B21" s="30" t="s">
        <v>141</v>
      </c>
      <c r="C21" s="36"/>
      <c r="D21" s="36"/>
      <c r="E21" s="31">
        <v>2004</v>
      </c>
      <c r="F21" s="23">
        <v>1</v>
      </c>
      <c r="G21" s="59" t="s">
        <v>29</v>
      </c>
      <c r="H21" s="60">
        <v>86.7</v>
      </c>
      <c r="I21" s="26">
        <v>96</v>
      </c>
      <c r="J21" s="354">
        <v>8</v>
      </c>
      <c r="K21" s="26">
        <v>143</v>
      </c>
      <c r="L21" s="124">
        <f t="shared" si="0"/>
        <v>71.5</v>
      </c>
      <c r="M21" s="124">
        <v>5</v>
      </c>
      <c r="N21" s="124">
        <f t="shared" si="1"/>
        <v>167.5</v>
      </c>
      <c r="O21" s="26">
        <v>15</v>
      </c>
      <c r="P21" s="33"/>
      <c r="Q21" s="65" t="s">
        <v>47</v>
      </c>
      <c r="R21" s="68"/>
    </row>
    <row r="22" spans="1:25" ht="15" customHeight="1" x14ac:dyDescent="0.25">
      <c r="A22" s="351">
        <f t="shared" si="2"/>
        <v>6</v>
      </c>
      <c r="B22" s="30" t="s">
        <v>276</v>
      </c>
      <c r="C22" s="36"/>
      <c r="D22" s="36"/>
      <c r="E22" s="45">
        <v>2004</v>
      </c>
      <c r="F22" s="23">
        <v>1</v>
      </c>
      <c r="G22" s="24" t="s">
        <v>27</v>
      </c>
      <c r="H22" s="60">
        <v>90.7</v>
      </c>
      <c r="I22" s="26">
        <v>104</v>
      </c>
      <c r="J22" s="26">
        <v>4</v>
      </c>
      <c r="K22" s="124">
        <v>120</v>
      </c>
      <c r="L22" s="124">
        <f t="shared" si="0"/>
        <v>60</v>
      </c>
      <c r="M22" s="124">
        <v>6</v>
      </c>
      <c r="N22" s="124">
        <f t="shared" si="1"/>
        <v>164</v>
      </c>
      <c r="O22" s="53">
        <v>14</v>
      </c>
      <c r="P22" s="70"/>
      <c r="Q22" s="71" t="s">
        <v>28</v>
      </c>
      <c r="R22" s="72"/>
    </row>
    <row r="23" spans="1:25" ht="15" customHeight="1" x14ac:dyDescent="0.25">
      <c r="A23" s="351">
        <f t="shared" si="2"/>
        <v>7</v>
      </c>
      <c r="B23" s="361" t="s">
        <v>307</v>
      </c>
      <c r="C23" s="362"/>
      <c r="D23" s="362"/>
      <c r="E23" s="53">
        <v>2003</v>
      </c>
      <c r="F23" s="45">
        <v>2</v>
      </c>
      <c r="G23" s="370" t="s">
        <v>53</v>
      </c>
      <c r="H23" s="60">
        <v>83.05</v>
      </c>
      <c r="I23" s="363">
        <v>102</v>
      </c>
      <c r="J23" s="354">
        <v>6</v>
      </c>
      <c r="K23" s="75">
        <v>104</v>
      </c>
      <c r="L23" s="124">
        <f t="shared" si="0"/>
        <v>52</v>
      </c>
      <c r="M23" s="124">
        <v>8</v>
      </c>
      <c r="N23" s="124">
        <f t="shared" si="1"/>
        <v>154</v>
      </c>
      <c r="O23" s="26">
        <v>13</v>
      </c>
      <c r="P23" s="33"/>
      <c r="Q23" s="371" t="s">
        <v>315</v>
      </c>
      <c r="R23" s="58"/>
    </row>
    <row r="24" spans="1:25" ht="15" customHeight="1" x14ac:dyDescent="0.25">
      <c r="A24" s="351">
        <f t="shared" si="2"/>
        <v>8</v>
      </c>
      <c r="B24" s="30" t="s">
        <v>415</v>
      </c>
      <c r="C24" s="36"/>
      <c r="D24" s="36"/>
      <c r="E24" s="37">
        <v>2003</v>
      </c>
      <c r="F24" s="38">
        <v>2</v>
      </c>
      <c r="G24" s="24" t="s">
        <v>121</v>
      </c>
      <c r="H24" s="60">
        <v>85.75</v>
      </c>
      <c r="I24" s="251">
        <v>94</v>
      </c>
      <c r="J24" s="354">
        <v>9</v>
      </c>
      <c r="K24" s="572">
        <v>110</v>
      </c>
      <c r="L24" s="124">
        <f t="shared" si="0"/>
        <v>55</v>
      </c>
      <c r="M24" s="124">
        <v>7</v>
      </c>
      <c r="N24" s="124">
        <f t="shared" si="1"/>
        <v>149</v>
      </c>
      <c r="O24" s="53">
        <v>12</v>
      </c>
      <c r="P24" s="329"/>
      <c r="Q24" s="344" t="s">
        <v>122</v>
      </c>
      <c r="R24" s="456"/>
      <c r="T24" s="95"/>
    </row>
    <row r="25" spans="1:25" ht="15" customHeight="1" x14ac:dyDescent="0.25">
      <c r="A25" s="351">
        <f t="shared" si="2"/>
        <v>9</v>
      </c>
      <c r="B25" s="30" t="s">
        <v>398</v>
      </c>
      <c r="C25" s="36"/>
      <c r="D25" s="36"/>
      <c r="E25" s="31">
        <v>2003</v>
      </c>
      <c r="F25" s="23">
        <v>1</v>
      </c>
      <c r="G25" s="24" t="s">
        <v>409</v>
      </c>
      <c r="H25" s="60">
        <v>108.6</v>
      </c>
      <c r="I25" s="26">
        <v>99</v>
      </c>
      <c r="J25" s="26">
        <v>7</v>
      </c>
      <c r="K25" s="573">
        <v>100</v>
      </c>
      <c r="L25" s="124">
        <f t="shared" si="0"/>
        <v>50</v>
      </c>
      <c r="M25" s="124">
        <v>10</v>
      </c>
      <c r="N25" s="124">
        <f t="shared" si="1"/>
        <v>149</v>
      </c>
      <c r="O25" s="26">
        <v>11</v>
      </c>
      <c r="P25" s="70"/>
      <c r="Q25" s="71" t="s">
        <v>408</v>
      </c>
      <c r="R25" s="247"/>
      <c r="T25" s="95"/>
    </row>
    <row r="26" spans="1:25" ht="15.75" customHeight="1" x14ac:dyDescent="0.25">
      <c r="A26" s="351">
        <f t="shared" si="2"/>
        <v>10</v>
      </c>
      <c r="B26" s="30" t="s">
        <v>208</v>
      </c>
      <c r="C26" s="36"/>
      <c r="D26" s="36"/>
      <c r="E26" s="37">
        <v>2003</v>
      </c>
      <c r="F26" s="31">
        <v>2</v>
      </c>
      <c r="G26" s="59" t="s">
        <v>212</v>
      </c>
      <c r="H26" s="130">
        <v>95.7</v>
      </c>
      <c r="I26" s="26">
        <v>81</v>
      </c>
      <c r="J26" s="26">
        <v>10</v>
      </c>
      <c r="K26" s="31">
        <v>101</v>
      </c>
      <c r="L26" s="124">
        <f t="shared" si="0"/>
        <v>50.5</v>
      </c>
      <c r="M26" s="124">
        <v>9</v>
      </c>
      <c r="N26" s="124">
        <f t="shared" si="1"/>
        <v>131.5</v>
      </c>
      <c r="O26" s="53">
        <v>10</v>
      </c>
      <c r="P26" s="53"/>
      <c r="Q26" s="61" t="s">
        <v>215</v>
      </c>
      <c r="R26" s="35"/>
    </row>
    <row r="27" spans="1:25" s="364" customFormat="1" ht="18.75" customHeight="1" x14ac:dyDescent="0.25">
      <c r="A27" s="360">
        <f t="shared" si="2"/>
        <v>11</v>
      </c>
      <c r="B27" s="332" t="s">
        <v>309</v>
      </c>
      <c r="C27" s="44"/>
      <c r="D27" s="44"/>
      <c r="E27" s="487">
        <v>2004</v>
      </c>
      <c r="F27" s="37">
        <v>3</v>
      </c>
      <c r="G27" s="59" t="s">
        <v>53</v>
      </c>
      <c r="H27" s="130">
        <v>93.85</v>
      </c>
      <c r="I27" s="26">
        <v>75</v>
      </c>
      <c r="J27" s="354">
        <v>11</v>
      </c>
      <c r="K27" s="31">
        <v>70</v>
      </c>
      <c r="L27" s="124">
        <f t="shared" si="0"/>
        <v>35</v>
      </c>
      <c r="M27" s="124">
        <v>11</v>
      </c>
      <c r="N27" s="124">
        <f t="shared" si="1"/>
        <v>110</v>
      </c>
      <c r="O27" s="26">
        <v>9</v>
      </c>
      <c r="P27" s="53"/>
      <c r="Q27" s="326" t="s">
        <v>317</v>
      </c>
      <c r="R27" s="68"/>
    </row>
    <row r="28" spans="1:25" ht="15.75" x14ac:dyDescent="0.25">
      <c r="A28" s="351">
        <f t="shared" si="2"/>
        <v>12</v>
      </c>
      <c r="B28" s="417" t="s">
        <v>397</v>
      </c>
      <c r="C28" s="418"/>
      <c r="D28" s="419"/>
      <c r="E28" s="22">
        <v>2004</v>
      </c>
      <c r="F28" s="23">
        <v>3</v>
      </c>
      <c r="G28" s="24" t="s">
        <v>409</v>
      </c>
      <c r="H28" s="130">
        <v>104.65</v>
      </c>
      <c r="I28" s="26">
        <v>58</v>
      </c>
      <c r="J28" s="354">
        <v>12</v>
      </c>
      <c r="K28" s="31">
        <v>53</v>
      </c>
      <c r="L28" s="124">
        <f t="shared" si="0"/>
        <v>26.5</v>
      </c>
      <c r="M28" s="124">
        <v>12</v>
      </c>
      <c r="N28" s="124">
        <f t="shared" si="1"/>
        <v>84.5</v>
      </c>
      <c r="O28" s="53">
        <v>8</v>
      </c>
      <c r="P28" s="26"/>
      <c r="Q28" s="306" t="s">
        <v>405</v>
      </c>
      <c r="R28" s="49"/>
      <c r="S28" s="136"/>
    </row>
    <row r="29" spans="1:25" ht="15.75" x14ac:dyDescent="0.25">
      <c r="A29" s="281"/>
      <c r="B29" s="114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37"/>
      <c r="Q29" s="113"/>
      <c r="R29" s="113"/>
    </row>
    <row r="30" spans="1:25" ht="13.5" x14ac:dyDescent="0.25">
      <c r="A30" s="86" t="s">
        <v>30</v>
      </c>
      <c r="B30" s="4"/>
      <c r="C30" s="4"/>
      <c r="D30" s="538" t="s">
        <v>428</v>
      </c>
      <c r="F30" s="4"/>
      <c r="G30" s="87"/>
      <c r="H30" s="88" t="s">
        <v>34</v>
      </c>
      <c r="I30" s="4"/>
      <c r="K30" s="538" t="s">
        <v>528</v>
      </c>
      <c r="L30" s="90"/>
      <c r="M30" s="538"/>
      <c r="N30"/>
      <c r="O30"/>
      <c r="Q30" s="95"/>
      <c r="R30" s="95"/>
    </row>
    <row r="31" spans="1:25" ht="12.75" customHeight="1" x14ac:dyDescent="0.25">
      <c r="A31" s="91"/>
      <c r="B31" s="538"/>
      <c r="C31" s="538"/>
      <c r="D31" s="4"/>
      <c r="E31" s="4"/>
      <c r="F31" s="4"/>
      <c r="G31" s="537"/>
      <c r="H31" s="88"/>
      <c r="I31" s="4"/>
      <c r="K31" s="538"/>
      <c r="L31" s="93"/>
      <c r="M31"/>
      <c r="N31"/>
      <c r="O31"/>
      <c r="P31" s="291"/>
      <c r="Q31" s="95"/>
      <c r="R31" s="95"/>
    </row>
    <row r="32" spans="1:25" ht="13.5" x14ac:dyDescent="0.25">
      <c r="A32" s="91" t="s">
        <v>33</v>
      </c>
      <c r="B32" s="538"/>
      <c r="C32" s="538"/>
      <c r="D32" s="89" t="s">
        <v>32</v>
      </c>
      <c r="F32" s="4"/>
      <c r="G32" s="87"/>
      <c r="H32" s="88" t="s">
        <v>31</v>
      </c>
      <c r="I32" s="4"/>
      <c r="K32" s="537" t="s">
        <v>527</v>
      </c>
      <c r="L32" s="538"/>
      <c r="M32" s="538"/>
      <c r="N32"/>
      <c r="O32"/>
    </row>
  </sheetData>
  <sheetProtection selectLockedCells="1" selectUnlockedCells="1"/>
  <sortState ref="B17:R28">
    <sortCondition descending="1" ref="N17:N28"/>
  </sortState>
  <mergeCells count="29">
    <mergeCell ref="A6:C6"/>
    <mergeCell ref="P6:R6"/>
    <mergeCell ref="A1:R1"/>
    <mergeCell ref="A2:R2"/>
    <mergeCell ref="A3:R3"/>
    <mergeCell ref="A4:R4"/>
    <mergeCell ref="A5:R5"/>
    <mergeCell ref="A7:C7"/>
    <mergeCell ref="D7:O7"/>
    <mergeCell ref="P7:R7"/>
    <mergeCell ref="A8:C8"/>
    <mergeCell ref="D8:O8"/>
    <mergeCell ref="P8:R8"/>
    <mergeCell ref="Q15:R16"/>
    <mergeCell ref="D9:O9"/>
    <mergeCell ref="D10:O10"/>
    <mergeCell ref="A15:A16"/>
    <mergeCell ref="B15:D16"/>
    <mergeCell ref="E15:E16"/>
    <mergeCell ref="F15:F16"/>
    <mergeCell ref="G15:G16"/>
    <mergeCell ref="H15:H16"/>
    <mergeCell ref="I15:I16"/>
    <mergeCell ref="J15:J16"/>
    <mergeCell ref="K15:L15"/>
    <mergeCell ref="M15:M16"/>
    <mergeCell ref="N15:N16"/>
    <mergeCell ref="O15:O16"/>
    <mergeCell ref="P15:P16"/>
  </mergeCells>
  <pageMargins left="0.35433070866141736" right="0.15748031496062992" top="1.0598958333333333" bottom="0.98425196850393704" header="0.19685039370078741" footer="0.19685039370078741"/>
  <pageSetup paperSize="9" scale="85" firstPageNumber="0" fitToWidth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7"/>
  <sheetViews>
    <sheetView view="pageBreakPreview" topLeftCell="A14" zoomScaleNormal="100" zoomScaleSheetLayoutView="100" workbookViewId="0">
      <selection activeCell="F31" sqref="F31"/>
    </sheetView>
  </sheetViews>
  <sheetFormatPr defaultColWidth="9.140625" defaultRowHeight="15" x14ac:dyDescent="0.25"/>
  <cols>
    <col min="1" max="1" width="16.140625" style="185" customWidth="1"/>
    <col min="2" max="2" width="9.140625" style="185"/>
    <col min="3" max="3" width="6.42578125" style="185" customWidth="1"/>
    <col min="4" max="4" width="20" style="185" customWidth="1"/>
    <col min="5" max="6" width="9.140625" style="185"/>
    <col min="7" max="7" width="10" style="185" customWidth="1"/>
    <col min="8" max="8" width="7.5703125" style="185" customWidth="1"/>
    <col min="9" max="9" width="27.7109375" style="185" customWidth="1"/>
    <col min="10" max="10" width="3.28515625" style="185" customWidth="1"/>
    <col min="11" max="11" width="16.7109375" style="185" customWidth="1"/>
    <col min="12" max="16384" width="9.140625" style="185"/>
  </cols>
  <sheetData>
    <row r="1" spans="1:23" ht="15" customHeight="1" x14ac:dyDescent="0.25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1"/>
      <c r="K1" s="1"/>
      <c r="L1" s="1"/>
      <c r="M1" s="1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3" ht="15" customHeight="1" x14ac:dyDescent="0.25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1"/>
      <c r="K2" s="1"/>
      <c r="L2" s="1"/>
      <c r="M2" s="1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5" customHeight="1" x14ac:dyDescent="0.25">
      <c r="A3" s="613" t="s">
        <v>422</v>
      </c>
      <c r="B3" s="626"/>
      <c r="C3" s="626"/>
      <c r="D3" s="626"/>
      <c r="E3" s="626"/>
      <c r="F3" s="626"/>
      <c r="G3" s="626"/>
      <c r="H3" s="626"/>
      <c r="I3" s="626"/>
      <c r="J3" s="1"/>
      <c r="K3" s="1"/>
      <c r="L3" s="1"/>
      <c r="M3" s="1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5" customHeight="1" x14ac:dyDescent="0.25">
      <c r="A4" s="613" t="s">
        <v>424</v>
      </c>
      <c r="B4" s="613"/>
      <c r="C4" s="613"/>
      <c r="D4" s="613"/>
      <c r="E4" s="613"/>
      <c r="F4" s="613"/>
      <c r="G4" s="613"/>
      <c r="H4" s="613"/>
      <c r="I4" s="613"/>
      <c r="J4" s="1"/>
      <c r="K4" s="1"/>
      <c r="L4" s="1"/>
      <c r="M4" s="1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spans="1:23" ht="15" customHeight="1" x14ac:dyDescent="0.25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1"/>
      <c r="K5" s="1"/>
      <c r="L5" s="1"/>
      <c r="M5" s="1"/>
      <c r="N5" s="184"/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" customHeight="1" x14ac:dyDescent="0.25">
      <c r="A6" s="684"/>
      <c r="B6" s="684"/>
      <c r="C6" s="187"/>
      <c r="D6" s="685" t="s">
        <v>2</v>
      </c>
      <c r="E6" s="685"/>
      <c r="F6" s="685"/>
      <c r="G6" s="685"/>
      <c r="H6" s="685"/>
      <c r="I6" s="187"/>
      <c r="J6" s="187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</row>
    <row r="7" spans="1:23" ht="15" customHeight="1" x14ac:dyDescent="0.25">
      <c r="A7" s="686" t="s">
        <v>460</v>
      </c>
      <c r="B7" s="686"/>
      <c r="C7" s="686"/>
      <c r="D7" s="686"/>
      <c r="E7" s="686"/>
      <c r="F7" s="686"/>
      <c r="G7" s="686"/>
      <c r="H7" s="686"/>
      <c r="I7" s="686"/>
      <c r="J7" s="188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</row>
    <row r="8" spans="1:23" ht="15" customHeight="1" x14ac:dyDescent="0.25">
      <c r="A8" s="684"/>
      <c r="B8" s="684"/>
      <c r="C8" s="687" t="s">
        <v>103</v>
      </c>
      <c r="D8" s="688"/>
      <c r="E8" s="688"/>
      <c r="F8" s="688"/>
      <c r="G8" s="688"/>
      <c r="H8" s="688"/>
      <c r="I8" s="688"/>
      <c r="J8" s="187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15" customHeight="1" x14ac:dyDescent="0.25">
      <c r="A9" s="624" t="s">
        <v>425</v>
      </c>
      <c r="B9" s="624"/>
      <c r="C9" s="624"/>
      <c r="D9" s="189"/>
      <c r="E9" s="189"/>
      <c r="F9" s="189"/>
      <c r="G9" s="190"/>
      <c r="H9" s="191"/>
      <c r="I9" s="192" t="s">
        <v>426</v>
      </c>
      <c r="J9" s="193"/>
      <c r="K9" s="194"/>
      <c r="L9" s="194"/>
      <c r="M9" s="195"/>
      <c r="N9" s="196"/>
      <c r="O9" s="196"/>
      <c r="P9" s="184"/>
      <c r="Q9" s="184"/>
      <c r="R9" s="184"/>
      <c r="S9" s="184"/>
      <c r="T9" s="184"/>
      <c r="U9" s="184"/>
      <c r="V9" s="184"/>
      <c r="W9" s="184"/>
    </row>
    <row r="10" spans="1:23" ht="15" customHeight="1" x14ac:dyDescent="0.25">
      <c r="A10" s="197"/>
      <c r="B10" s="198"/>
      <c r="C10" s="198"/>
      <c r="D10" s="189"/>
      <c r="E10" s="189"/>
      <c r="F10" s="189"/>
      <c r="G10" s="190"/>
      <c r="H10" s="191"/>
      <c r="I10" s="192"/>
      <c r="J10" s="193"/>
      <c r="K10" s="194"/>
      <c r="L10" s="194"/>
      <c r="M10" s="195"/>
      <c r="N10" s="196"/>
      <c r="O10" s="196"/>
      <c r="P10" s="184"/>
      <c r="Q10" s="184"/>
      <c r="R10" s="184"/>
      <c r="S10" s="184"/>
      <c r="T10" s="184"/>
      <c r="U10" s="184"/>
      <c r="V10" s="184"/>
      <c r="W10" s="184"/>
    </row>
    <row r="11" spans="1:23" ht="15" customHeight="1" x14ac:dyDescent="0.25">
      <c r="A11" s="197"/>
      <c r="B11" s="66"/>
      <c r="C11" s="8"/>
      <c r="D11" s="8"/>
      <c r="E11" s="189"/>
      <c r="F11" s="189"/>
      <c r="G11" s="190"/>
      <c r="H11" s="191"/>
      <c r="I11" s="192"/>
      <c r="J11" s="193"/>
      <c r="K11" s="194"/>
      <c r="L11" s="194"/>
      <c r="M11" s="195"/>
      <c r="N11" s="196"/>
      <c r="O11" s="196"/>
      <c r="P11" s="184"/>
      <c r="Q11" s="184"/>
      <c r="R11" s="184"/>
      <c r="S11" s="184"/>
      <c r="T11" s="184"/>
      <c r="U11" s="184"/>
      <c r="V11" s="184"/>
      <c r="W11" s="184"/>
    </row>
    <row r="12" spans="1:23" ht="18" customHeight="1" thickBot="1" x14ac:dyDescent="0.35">
      <c r="A12" s="199" t="s">
        <v>104</v>
      </c>
      <c r="B12" s="671" t="s">
        <v>27</v>
      </c>
      <c r="C12" s="677"/>
      <c r="D12" s="677"/>
      <c r="E12" s="200"/>
      <c r="F12" s="200"/>
      <c r="G12" s="200"/>
      <c r="H12" s="200"/>
      <c r="I12" s="200"/>
      <c r="J12" s="201"/>
    </row>
    <row r="13" spans="1:23" ht="21.75" customHeight="1" thickBot="1" x14ac:dyDescent="0.3">
      <c r="A13" s="398" t="s">
        <v>9</v>
      </c>
      <c r="B13" s="203" t="s">
        <v>105</v>
      </c>
      <c r="C13" s="204" t="s">
        <v>106</v>
      </c>
      <c r="D13" s="203" t="s">
        <v>10</v>
      </c>
      <c r="E13" s="204" t="s">
        <v>11</v>
      </c>
      <c r="F13" s="204" t="s">
        <v>107</v>
      </c>
      <c r="G13" s="204" t="s">
        <v>108</v>
      </c>
      <c r="H13" s="204" t="s">
        <v>109</v>
      </c>
      <c r="I13" s="338" t="s">
        <v>110</v>
      </c>
      <c r="J13" s="201"/>
    </row>
    <row r="14" spans="1:23" ht="15" customHeight="1" x14ac:dyDescent="0.25">
      <c r="A14" s="681">
        <v>1</v>
      </c>
      <c r="B14" s="206">
        <v>1</v>
      </c>
      <c r="C14" s="207"/>
      <c r="D14" s="30" t="s">
        <v>277</v>
      </c>
      <c r="E14" s="31">
        <v>2004</v>
      </c>
      <c r="F14" s="465">
        <v>71.45</v>
      </c>
      <c r="G14" s="31">
        <v>28</v>
      </c>
      <c r="H14" s="208">
        <f>G14</f>
        <v>28</v>
      </c>
      <c r="I14" s="466" t="s">
        <v>287</v>
      </c>
      <c r="J14" s="201"/>
    </row>
    <row r="15" spans="1:23" x14ac:dyDescent="0.25">
      <c r="A15" s="682"/>
      <c r="B15" s="209">
        <v>2</v>
      </c>
      <c r="C15" s="210"/>
      <c r="D15" s="30" t="s">
        <v>276</v>
      </c>
      <c r="E15" s="45">
        <v>2004</v>
      </c>
      <c r="F15" s="588">
        <v>90.7</v>
      </c>
      <c r="G15" s="45">
        <v>26</v>
      </c>
      <c r="H15" s="337">
        <f>H14+G15</f>
        <v>54</v>
      </c>
      <c r="I15" s="467" t="s">
        <v>28</v>
      </c>
      <c r="J15" s="201"/>
    </row>
    <row r="16" spans="1:23" x14ac:dyDescent="0.25">
      <c r="A16" s="682"/>
      <c r="B16" s="209">
        <v>3</v>
      </c>
      <c r="C16" s="210"/>
      <c r="D16" s="399" t="s">
        <v>275</v>
      </c>
      <c r="E16" s="52">
        <v>2004</v>
      </c>
      <c r="F16" s="130">
        <v>65.3</v>
      </c>
      <c r="G16" s="52">
        <v>29</v>
      </c>
      <c r="H16" s="337">
        <f t="shared" ref="H16:H17" si="0">H15+G16</f>
        <v>83</v>
      </c>
      <c r="I16" s="467" t="s">
        <v>286</v>
      </c>
      <c r="J16" s="201"/>
    </row>
    <row r="17" spans="1:23" ht="16.5" thickBot="1" x14ac:dyDescent="0.3">
      <c r="A17" s="683"/>
      <c r="B17" s="209">
        <v>4</v>
      </c>
      <c r="C17" s="210"/>
      <c r="D17" s="400" t="s">
        <v>274</v>
      </c>
      <c r="E17" s="37">
        <v>2003</v>
      </c>
      <c r="F17" s="469">
        <v>59.05</v>
      </c>
      <c r="G17" s="37">
        <v>31</v>
      </c>
      <c r="H17" s="337">
        <f t="shared" si="0"/>
        <v>114</v>
      </c>
      <c r="I17" s="470" t="s">
        <v>114</v>
      </c>
      <c r="J17" s="201"/>
    </row>
    <row r="18" spans="1:23" ht="15" customHeight="1" thickBot="1" x14ac:dyDescent="0.3">
      <c r="A18" s="669" t="s">
        <v>111</v>
      </c>
      <c r="B18" s="669"/>
      <c r="C18" s="669"/>
      <c r="D18" s="669"/>
      <c r="E18" s="670"/>
      <c r="F18" s="213">
        <f>F14+F15+F16+F17</f>
        <v>286.5</v>
      </c>
      <c r="G18" s="200"/>
      <c r="H18" s="214">
        <f>G14+G15+G16+G17</f>
        <v>114</v>
      </c>
      <c r="I18" s="200"/>
      <c r="J18" s="201"/>
    </row>
    <row r="19" spans="1:23" ht="15" customHeight="1" x14ac:dyDescent="0.25">
      <c r="A19" s="197"/>
      <c r="B19" s="66"/>
      <c r="C19" s="8"/>
      <c r="D19" s="8"/>
      <c r="E19" s="189"/>
      <c r="F19" s="189"/>
      <c r="G19" s="190"/>
      <c r="H19" s="191"/>
      <c r="I19" s="192"/>
      <c r="J19" s="193"/>
      <c r="K19" s="194"/>
      <c r="L19" s="194"/>
      <c r="M19" s="195"/>
      <c r="N19" s="196"/>
      <c r="O19" s="196"/>
      <c r="P19" s="184"/>
      <c r="Q19" s="184"/>
      <c r="R19" s="184"/>
      <c r="S19" s="184"/>
      <c r="T19" s="184"/>
      <c r="U19" s="184"/>
      <c r="V19" s="184"/>
      <c r="W19" s="184"/>
    </row>
    <row r="20" spans="1:23" ht="18" customHeight="1" thickBot="1" x14ac:dyDescent="0.35">
      <c r="A20" s="215" t="s">
        <v>112</v>
      </c>
      <c r="B20" s="671" t="s">
        <v>69</v>
      </c>
      <c r="C20" s="671"/>
      <c r="D20" s="671"/>
      <c r="E20" s="216"/>
      <c r="F20" s="216"/>
      <c r="G20" s="216"/>
      <c r="H20" s="216"/>
      <c r="I20" s="672" t="s">
        <v>113</v>
      </c>
      <c r="J20" s="672"/>
    </row>
    <row r="21" spans="1:23" ht="21.75" customHeight="1" thickBot="1" x14ac:dyDescent="0.3">
      <c r="A21" s="202" t="s">
        <v>9</v>
      </c>
      <c r="B21" s="203" t="s">
        <v>105</v>
      </c>
      <c r="C21" s="204" t="s">
        <v>106</v>
      </c>
      <c r="D21" s="203" t="s">
        <v>10</v>
      </c>
      <c r="E21" s="204" t="s">
        <v>11</v>
      </c>
      <c r="F21" s="204" t="s">
        <v>107</v>
      </c>
      <c r="G21" s="204" t="s">
        <v>108</v>
      </c>
      <c r="H21" s="204" t="s">
        <v>109</v>
      </c>
      <c r="I21" s="205" t="s">
        <v>110</v>
      </c>
      <c r="J21" s="201"/>
    </row>
    <row r="22" spans="1:23" x14ac:dyDescent="0.25">
      <c r="A22" s="664">
        <v>2</v>
      </c>
      <c r="B22" s="206">
        <v>1</v>
      </c>
      <c r="C22" s="207"/>
      <c r="D22" s="464" t="s">
        <v>358</v>
      </c>
      <c r="E22" s="578">
        <v>2003</v>
      </c>
      <c r="F22" s="590">
        <v>71.8</v>
      </c>
      <c r="G22" s="578">
        <v>25</v>
      </c>
      <c r="H22" s="591">
        <f>G22</f>
        <v>25</v>
      </c>
      <c r="I22" s="592" t="s">
        <v>546</v>
      </c>
      <c r="J22" s="218"/>
    </row>
    <row r="23" spans="1:23" x14ac:dyDescent="0.25">
      <c r="A23" s="673"/>
      <c r="B23" s="209">
        <v>2</v>
      </c>
      <c r="C23" s="210"/>
      <c r="D23" s="30" t="s">
        <v>361</v>
      </c>
      <c r="E23" s="22">
        <v>2003</v>
      </c>
      <c r="F23" s="587">
        <v>66.95</v>
      </c>
      <c r="G23" s="22">
        <v>23</v>
      </c>
      <c r="H23" s="337">
        <f>H22+G23</f>
        <v>48</v>
      </c>
      <c r="I23" s="589" t="s">
        <v>546</v>
      </c>
      <c r="J23" s="201"/>
    </row>
    <row r="24" spans="1:23" x14ac:dyDescent="0.25">
      <c r="A24" s="673"/>
      <c r="B24" s="209">
        <v>3</v>
      </c>
      <c r="C24" s="210"/>
      <c r="D24" s="30" t="s">
        <v>360</v>
      </c>
      <c r="E24" s="22">
        <v>2003</v>
      </c>
      <c r="F24" s="587">
        <v>70.5</v>
      </c>
      <c r="G24" s="22">
        <v>19</v>
      </c>
      <c r="H24" s="337">
        <f t="shared" ref="H24:H25" si="1">H23+G24</f>
        <v>67</v>
      </c>
      <c r="I24" s="220" t="s">
        <v>546</v>
      </c>
      <c r="J24" s="201"/>
    </row>
    <row r="25" spans="1:23" ht="15.75" thickBot="1" x14ac:dyDescent="0.3">
      <c r="A25" s="674"/>
      <c r="B25" s="211">
        <v>4</v>
      </c>
      <c r="C25" s="593"/>
      <c r="D25" s="582" t="s">
        <v>365</v>
      </c>
      <c r="E25" s="583">
        <v>2003</v>
      </c>
      <c r="F25" s="594">
        <v>61.5</v>
      </c>
      <c r="G25" s="583">
        <v>25</v>
      </c>
      <c r="H25" s="595">
        <f t="shared" si="1"/>
        <v>92</v>
      </c>
      <c r="I25" s="596" t="s">
        <v>546</v>
      </c>
      <c r="J25" s="201"/>
    </row>
    <row r="26" spans="1:23" ht="15" customHeight="1" thickBot="1" x14ac:dyDescent="0.3">
      <c r="A26" s="675" t="s">
        <v>111</v>
      </c>
      <c r="B26" s="675"/>
      <c r="C26" s="675"/>
      <c r="D26" s="675"/>
      <c r="E26" s="676"/>
      <c r="F26" s="213">
        <f>F22+F23+F24+F25</f>
        <v>270.75</v>
      </c>
      <c r="G26" s="222"/>
      <c r="H26" s="576">
        <f>G22+G23+G24+G25</f>
        <v>92</v>
      </c>
      <c r="I26" s="222"/>
      <c r="J26" s="201"/>
      <c r="K26" s="223"/>
    </row>
    <row r="27" spans="1:23" ht="20.25" customHeight="1" x14ac:dyDescent="0.25">
      <c r="A27" s="224"/>
      <c r="B27" s="224"/>
      <c r="C27" s="224"/>
      <c r="D27" s="224"/>
      <c r="E27" s="225"/>
      <c r="F27" s="226"/>
      <c r="G27" s="222"/>
      <c r="H27" s="227"/>
      <c r="I27" s="222"/>
      <c r="J27" s="201"/>
      <c r="K27" s="223"/>
    </row>
    <row r="28" spans="1:23" ht="18" customHeight="1" thickBot="1" x14ac:dyDescent="0.35">
      <c r="A28" s="228" t="s">
        <v>112</v>
      </c>
      <c r="B28" s="671" t="s">
        <v>212</v>
      </c>
      <c r="C28" s="677"/>
      <c r="D28" s="677"/>
      <c r="E28" s="229"/>
      <c r="F28" s="229"/>
      <c r="G28" s="229"/>
      <c r="H28" s="229"/>
      <c r="I28" s="229"/>
      <c r="J28" s="201"/>
    </row>
    <row r="29" spans="1:23" ht="21.75" customHeight="1" thickBot="1" x14ac:dyDescent="0.3">
      <c r="A29" s="230" t="s">
        <v>9</v>
      </c>
      <c r="B29" s="231" t="s">
        <v>105</v>
      </c>
      <c r="C29" s="232" t="s">
        <v>106</v>
      </c>
      <c r="D29" s="231" t="s">
        <v>10</v>
      </c>
      <c r="E29" s="232" t="s">
        <v>11</v>
      </c>
      <c r="F29" s="232" t="s">
        <v>107</v>
      </c>
      <c r="G29" s="232" t="s">
        <v>108</v>
      </c>
      <c r="H29" s="232" t="s">
        <v>109</v>
      </c>
      <c r="I29" s="233" t="s">
        <v>110</v>
      </c>
      <c r="J29" s="201"/>
    </row>
    <row r="30" spans="1:23" ht="15" customHeight="1" x14ac:dyDescent="0.25">
      <c r="A30" s="664">
        <v>3</v>
      </c>
      <c r="B30" s="206">
        <v>1</v>
      </c>
      <c r="C30" s="207"/>
      <c r="D30" s="464" t="s">
        <v>208</v>
      </c>
      <c r="E30" s="597">
        <v>2003</v>
      </c>
      <c r="F30" s="598"/>
      <c r="G30" s="597"/>
      <c r="H30" s="678" t="s">
        <v>520</v>
      </c>
      <c r="I30" s="599"/>
      <c r="J30" s="201"/>
    </row>
    <row r="31" spans="1:23" ht="15.75" x14ac:dyDescent="0.25">
      <c r="A31" s="665"/>
      <c r="B31" s="209">
        <v>2</v>
      </c>
      <c r="C31" s="210"/>
      <c r="D31" s="20" t="s">
        <v>207</v>
      </c>
      <c r="E31" s="37">
        <v>2003</v>
      </c>
      <c r="F31" s="21"/>
      <c r="G31" s="37"/>
      <c r="H31" s="679"/>
      <c r="I31" s="600"/>
      <c r="J31" s="201"/>
    </row>
    <row r="32" spans="1:23" ht="15.75" x14ac:dyDescent="0.25">
      <c r="A32" s="665"/>
      <c r="B32" s="209">
        <v>3</v>
      </c>
      <c r="C32" s="210"/>
      <c r="D32" s="30" t="s">
        <v>209</v>
      </c>
      <c r="E32" s="37">
        <v>2003</v>
      </c>
      <c r="F32" s="36"/>
      <c r="G32" s="37"/>
      <c r="H32" s="679"/>
      <c r="I32" s="234"/>
      <c r="J32" s="201"/>
    </row>
    <row r="33" spans="1:19" ht="16.5" thickBot="1" x14ac:dyDescent="0.3">
      <c r="A33" s="666"/>
      <c r="B33" s="211">
        <v>4</v>
      </c>
      <c r="C33" s="593"/>
      <c r="D33" s="601" t="s">
        <v>211</v>
      </c>
      <c r="E33" s="469">
        <v>2003</v>
      </c>
      <c r="F33" s="602"/>
      <c r="G33" s="469"/>
      <c r="H33" s="680"/>
      <c r="I33" s="585"/>
      <c r="J33" s="201"/>
    </row>
    <row r="34" spans="1:19" ht="15" customHeight="1" thickBot="1" x14ac:dyDescent="0.3">
      <c r="A34" s="575"/>
      <c r="B34" s="575"/>
      <c r="C34" s="575"/>
      <c r="D34" s="667" t="s">
        <v>116</v>
      </c>
      <c r="E34" s="668"/>
      <c r="F34" s="213">
        <f>F30+F31+F32+F33</f>
        <v>0</v>
      </c>
      <c r="G34" s="229"/>
      <c r="H34" s="576">
        <f>G30+G31+G32+G33</f>
        <v>0</v>
      </c>
      <c r="I34" s="229"/>
      <c r="J34" s="201"/>
    </row>
    <row r="35" spans="1:19" ht="29.25" customHeight="1" x14ac:dyDescent="0.25">
      <c r="A35" s="235"/>
      <c r="B35" s="235"/>
      <c r="C35" s="235"/>
      <c r="D35" s="235"/>
      <c r="E35" s="236"/>
      <c r="F35" s="237"/>
      <c r="G35" s="200"/>
      <c r="H35" s="238"/>
      <c r="I35" s="200"/>
      <c r="J35" s="201"/>
      <c r="K35" s="235"/>
      <c r="L35" s="235"/>
      <c r="M35" s="235"/>
      <c r="N35" s="235"/>
      <c r="O35" s="236"/>
      <c r="P35" s="237"/>
      <c r="Q35" s="200"/>
      <c r="R35" s="238"/>
      <c r="S35" s="200"/>
    </row>
    <row r="36" spans="1:19" ht="17.25" customHeight="1" x14ac:dyDescent="0.25">
      <c r="A36" s="239"/>
      <c r="B36" s="239"/>
      <c r="C36" s="239"/>
      <c r="D36" s="240" t="s">
        <v>117</v>
      </c>
      <c r="E36" s="241"/>
      <c r="F36" s="241"/>
      <c r="G36" s="288" t="s">
        <v>428</v>
      </c>
      <c r="H36" s="241"/>
      <c r="I36" s="242"/>
      <c r="J36" s="85"/>
      <c r="K36" s="85"/>
      <c r="L36" s="85"/>
    </row>
    <row r="37" spans="1:19" x14ac:dyDescent="0.25">
      <c r="A37" s="243"/>
      <c r="B37" s="243"/>
      <c r="C37" s="243"/>
      <c r="D37" s="240" t="s">
        <v>118</v>
      </c>
      <c r="E37" s="241"/>
      <c r="F37" s="241"/>
      <c r="G37" s="89" t="s">
        <v>54</v>
      </c>
      <c r="H37" s="241"/>
      <c r="I37" s="242"/>
      <c r="J37" s="18"/>
      <c r="K37" s="18"/>
      <c r="L37" s="18"/>
    </row>
    <row r="38" spans="1:19" x14ac:dyDescent="0.25">
      <c r="A38" s="239"/>
      <c r="B38" s="239"/>
      <c r="C38" s="239"/>
      <c r="D38" s="85" t="s">
        <v>31</v>
      </c>
      <c r="E38" s="4"/>
      <c r="F38" s="85"/>
      <c r="G38" s="537" t="s">
        <v>527</v>
      </c>
      <c r="H38" s="241"/>
      <c r="J38" s="85"/>
      <c r="K38" s="85"/>
      <c r="L38" s="85"/>
    </row>
    <row r="39" spans="1:19" x14ac:dyDescent="0.25">
      <c r="D39" s="85" t="s">
        <v>34</v>
      </c>
      <c r="E39" s="4"/>
      <c r="F39" s="85"/>
      <c r="G39" s="538" t="s">
        <v>528</v>
      </c>
      <c r="H39" s="241"/>
    </row>
    <row r="40" spans="1:19" x14ac:dyDescent="0.25">
      <c r="D40" s="91"/>
      <c r="E40" s="4"/>
      <c r="F40" s="85"/>
      <c r="G40" s="89"/>
    </row>
    <row r="47" spans="1:19" x14ac:dyDescent="0.25">
      <c r="I47" s="244"/>
    </row>
  </sheetData>
  <mergeCells count="22">
    <mergeCell ref="A14:A17"/>
    <mergeCell ref="A1:I1"/>
    <mergeCell ref="A2:I2"/>
    <mergeCell ref="A4:I4"/>
    <mergeCell ref="A5:I5"/>
    <mergeCell ref="A6:B6"/>
    <mergeCell ref="D6:H6"/>
    <mergeCell ref="A7:I7"/>
    <mergeCell ref="A8:B8"/>
    <mergeCell ref="C8:I8"/>
    <mergeCell ref="A9:C9"/>
    <mergeCell ref="B12:D12"/>
    <mergeCell ref="A3:I3"/>
    <mergeCell ref="A30:A33"/>
    <mergeCell ref="D34:E34"/>
    <mergeCell ref="A18:E18"/>
    <mergeCell ref="B20:D20"/>
    <mergeCell ref="I20:J20"/>
    <mergeCell ref="A22:A25"/>
    <mergeCell ref="A26:E26"/>
    <mergeCell ref="B28:D28"/>
    <mergeCell ref="H30:H33"/>
  </mergeCells>
  <pageMargins left="0.31496062992125984" right="0.11811023622047245" top="0.19685039370078741" bottom="0.15748031496062992" header="0" footer="0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45"/>
  <sheetViews>
    <sheetView view="pageBreakPreview" topLeftCell="A10" zoomScaleNormal="100" zoomScaleSheetLayoutView="100" workbookViewId="0">
      <selection activeCell="K26" sqref="K26"/>
    </sheetView>
  </sheetViews>
  <sheetFormatPr defaultColWidth="9.140625" defaultRowHeight="15" x14ac:dyDescent="0.25"/>
  <cols>
    <col min="1" max="1" width="16.140625" style="185" customWidth="1"/>
    <col min="2" max="2" width="9.140625" style="185"/>
    <col min="3" max="3" width="21.42578125" style="185" customWidth="1"/>
    <col min="4" max="5" width="9.140625" style="185"/>
    <col min="6" max="6" width="10" style="185" customWidth="1"/>
    <col min="7" max="7" width="7.5703125" style="185" customWidth="1"/>
    <col min="8" max="8" width="22.28515625" style="185" customWidth="1"/>
    <col min="9" max="9" width="3.28515625" style="185" customWidth="1"/>
    <col min="10" max="10" width="16.7109375" style="185" customWidth="1"/>
    <col min="11" max="16384" width="9.140625" style="185"/>
  </cols>
  <sheetData>
    <row r="1" spans="1:22" ht="15" customHeight="1" x14ac:dyDescent="0.25">
      <c r="A1" s="613" t="s">
        <v>0</v>
      </c>
      <c r="B1" s="613"/>
      <c r="C1" s="613"/>
      <c r="D1" s="613"/>
      <c r="E1" s="613"/>
      <c r="F1" s="613"/>
      <c r="G1" s="613"/>
      <c r="H1" s="613"/>
      <c r="I1" s="1"/>
      <c r="J1" s="1"/>
      <c r="K1" s="1"/>
      <c r="L1" s="1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5" customHeight="1" x14ac:dyDescent="0.25">
      <c r="A2" s="613" t="s">
        <v>1</v>
      </c>
      <c r="B2" s="613"/>
      <c r="C2" s="613"/>
      <c r="D2" s="613"/>
      <c r="E2" s="613"/>
      <c r="F2" s="613"/>
      <c r="G2" s="613"/>
      <c r="H2" s="613"/>
      <c r="I2" s="1"/>
      <c r="J2" s="1"/>
      <c r="K2" s="1"/>
      <c r="L2" s="1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ht="15" customHeight="1" x14ac:dyDescent="0.25">
      <c r="A3" s="613" t="s">
        <v>422</v>
      </c>
      <c r="B3" s="626"/>
      <c r="C3" s="626"/>
      <c r="D3" s="626"/>
      <c r="E3" s="626"/>
      <c r="F3" s="626"/>
      <c r="G3" s="626"/>
      <c r="H3" s="626"/>
      <c r="I3" s="1"/>
      <c r="J3" s="1"/>
      <c r="K3" s="1"/>
      <c r="L3" s="1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ht="15" customHeight="1" x14ac:dyDescent="0.25">
      <c r="A4" s="613" t="s">
        <v>424</v>
      </c>
      <c r="B4" s="613"/>
      <c r="C4" s="613"/>
      <c r="D4" s="613"/>
      <c r="E4" s="613"/>
      <c r="F4" s="613"/>
      <c r="G4" s="613"/>
      <c r="H4" s="613"/>
      <c r="I4" s="1"/>
      <c r="J4" s="1"/>
      <c r="K4" s="1"/>
      <c r="L4" s="1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ht="15" customHeight="1" x14ac:dyDescent="0.25">
      <c r="A5" s="632" t="s">
        <v>423</v>
      </c>
      <c r="B5" s="632"/>
      <c r="C5" s="632"/>
      <c r="D5" s="632"/>
      <c r="E5" s="632"/>
      <c r="F5" s="632"/>
      <c r="G5" s="632"/>
      <c r="H5" s="632"/>
      <c r="I5" s="1"/>
      <c r="J5" s="1"/>
      <c r="K5" s="1"/>
      <c r="L5" s="1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ht="15" customHeight="1" x14ac:dyDescent="0.25">
      <c r="A6" s="684"/>
      <c r="B6" s="684"/>
      <c r="C6" s="685" t="s">
        <v>2</v>
      </c>
      <c r="D6" s="685"/>
      <c r="E6" s="685"/>
      <c r="F6" s="685"/>
      <c r="G6" s="685"/>
      <c r="H6" s="187"/>
      <c r="I6" s="187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1:22" ht="15" customHeight="1" x14ac:dyDescent="0.25">
      <c r="A7" s="686" t="s">
        <v>460</v>
      </c>
      <c r="B7" s="686"/>
      <c r="C7" s="686"/>
      <c r="D7" s="686"/>
      <c r="E7" s="686"/>
      <c r="F7" s="686"/>
      <c r="G7" s="686"/>
      <c r="H7" s="686"/>
      <c r="I7" s="188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</row>
    <row r="8" spans="1:22" ht="15" customHeight="1" x14ac:dyDescent="0.25">
      <c r="A8" s="684"/>
      <c r="B8" s="684"/>
      <c r="C8" s="687" t="s">
        <v>516</v>
      </c>
      <c r="D8" s="688"/>
      <c r="E8" s="688"/>
      <c r="F8" s="688"/>
      <c r="G8" s="688"/>
      <c r="H8" s="688"/>
      <c r="I8" s="688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spans="1:22" ht="15" customHeight="1" x14ac:dyDescent="0.25">
      <c r="A9" s="624" t="s">
        <v>425</v>
      </c>
      <c r="B9" s="624"/>
      <c r="C9" s="189"/>
      <c r="D9" s="189"/>
      <c r="E9" s="189"/>
      <c r="F9" s="190"/>
      <c r="G9" s="191"/>
      <c r="H9" s="192" t="s">
        <v>426</v>
      </c>
      <c r="I9" s="193"/>
      <c r="J9" s="194"/>
      <c r="K9" s="194"/>
      <c r="L9" s="195"/>
      <c r="M9" s="196"/>
      <c r="N9" s="196"/>
      <c r="O9" s="184"/>
      <c r="P9" s="184"/>
      <c r="Q9" s="184"/>
      <c r="R9" s="184"/>
      <c r="S9" s="184"/>
      <c r="T9" s="184"/>
      <c r="U9" s="184"/>
      <c r="V9" s="184"/>
    </row>
    <row r="10" spans="1:22" ht="15" customHeight="1" x14ac:dyDescent="0.25">
      <c r="A10" s="536"/>
      <c r="B10" s="536"/>
      <c r="C10" s="189"/>
      <c r="D10" s="189"/>
      <c r="E10" s="189"/>
      <c r="F10" s="190"/>
      <c r="G10" s="191"/>
      <c r="H10" s="192"/>
      <c r="I10" s="193"/>
      <c r="J10" s="194"/>
      <c r="K10" s="194"/>
      <c r="L10" s="195"/>
      <c r="M10" s="196"/>
      <c r="N10" s="196"/>
      <c r="O10" s="184"/>
      <c r="P10" s="184"/>
      <c r="Q10" s="184"/>
      <c r="R10" s="184"/>
      <c r="S10" s="184"/>
      <c r="T10" s="184"/>
      <c r="U10" s="184"/>
      <c r="V10" s="184"/>
    </row>
    <row r="11" spans="1:22" ht="15" customHeight="1" thickBot="1" x14ac:dyDescent="0.35">
      <c r="A11" s="215" t="s">
        <v>112</v>
      </c>
      <c r="B11" s="689" t="s">
        <v>53</v>
      </c>
      <c r="C11" s="689"/>
      <c r="D11" s="216"/>
      <c r="E11" s="216"/>
      <c r="F11" s="216"/>
      <c r="G11" s="216"/>
      <c r="H11" s="672" t="s">
        <v>113</v>
      </c>
      <c r="I11" s="672"/>
      <c r="J11" s="194"/>
      <c r="K11" s="194"/>
      <c r="L11" s="195"/>
      <c r="M11" s="196"/>
      <c r="N11" s="196"/>
      <c r="O11" s="184"/>
      <c r="P11" s="184"/>
      <c r="Q11" s="184"/>
      <c r="R11" s="184"/>
      <c r="S11" s="184"/>
      <c r="T11" s="184"/>
      <c r="U11" s="184"/>
      <c r="V11" s="184"/>
    </row>
    <row r="12" spans="1:22" ht="25.5" customHeight="1" thickBot="1" x14ac:dyDescent="0.3">
      <c r="A12" s="202" t="s">
        <v>9</v>
      </c>
      <c r="B12" s="203" t="s">
        <v>105</v>
      </c>
      <c r="C12" s="203" t="s">
        <v>10</v>
      </c>
      <c r="D12" s="204" t="s">
        <v>11</v>
      </c>
      <c r="E12" s="204" t="s">
        <v>107</v>
      </c>
      <c r="F12" s="204" t="s">
        <v>108</v>
      </c>
      <c r="G12" s="204" t="s">
        <v>109</v>
      </c>
      <c r="H12" s="205" t="s">
        <v>110</v>
      </c>
      <c r="I12" s="201"/>
      <c r="J12" s="194"/>
      <c r="K12" s="194"/>
      <c r="L12" s="195"/>
      <c r="M12" s="196"/>
      <c r="N12" s="196"/>
      <c r="O12" s="184"/>
      <c r="P12" s="184"/>
      <c r="Q12" s="184"/>
      <c r="R12" s="184"/>
      <c r="S12" s="184"/>
      <c r="T12" s="184"/>
      <c r="U12" s="184"/>
      <c r="V12" s="184"/>
    </row>
    <row r="13" spans="1:22" ht="15" customHeight="1" x14ac:dyDescent="0.25">
      <c r="A13" s="664">
        <v>1</v>
      </c>
      <c r="B13" s="206">
        <v>1</v>
      </c>
      <c r="C13" s="30" t="s">
        <v>310</v>
      </c>
      <c r="D13" s="37">
        <v>2003</v>
      </c>
      <c r="E13" s="36">
        <v>62.35</v>
      </c>
      <c r="F13" s="37">
        <v>38</v>
      </c>
      <c r="G13" s="465">
        <f>F13</f>
        <v>38</v>
      </c>
      <c r="H13" s="217" t="s">
        <v>317</v>
      </c>
      <c r="I13" s="218"/>
      <c r="J13" s="194"/>
      <c r="K13" s="194"/>
      <c r="L13" s="195"/>
      <c r="M13" s="196"/>
      <c r="N13" s="196"/>
      <c r="O13" s="184"/>
      <c r="P13" s="184"/>
      <c r="Q13" s="184"/>
      <c r="R13" s="184"/>
      <c r="S13" s="184"/>
      <c r="T13" s="184"/>
      <c r="U13" s="184"/>
      <c r="V13" s="184"/>
    </row>
    <row r="14" spans="1:22" ht="15" customHeight="1" x14ac:dyDescent="0.25">
      <c r="A14" s="673"/>
      <c r="B14" s="209">
        <v>2</v>
      </c>
      <c r="C14" s="20" t="s">
        <v>313</v>
      </c>
      <c r="D14" s="22">
        <v>2004</v>
      </c>
      <c r="E14" s="21">
        <v>70.25</v>
      </c>
      <c r="F14" s="22">
        <v>24</v>
      </c>
      <c r="G14" s="23">
        <f>G13+F14</f>
        <v>62</v>
      </c>
      <c r="H14" s="219" t="s">
        <v>115</v>
      </c>
      <c r="I14" s="201"/>
      <c r="J14" s="194"/>
      <c r="K14" s="194"/>
      <c r="L14" s="195"/>
      <c r="M14" s="196"/>
      <c r="N14" s="196"/>
      <c r="O14" s="184"/>
      <c r="P14" s="184"/>
      <c r="Q14" s="184"/>
      <c r="R14" s="184"/>
      <c r="S14" s="184"/>
      <c r="T14" s="184"/>
      <c r="U14" s="184"/>
      <c r="V14" s="184"/>
    </row>
    <row r="15" spans="1:22" ht="15" customHeight="1" x14ac:dyDescent="0.25">
      <c r="A15" s="673"/>
      <c r="B15" s="209">
        <v>3</v>
      </c>
      <c r="C15" s="30" t="s">
        <v>307</v>
      </c>
      <c r="D15" s="31">
        <v>2003</v>
      </c>
      <c r="E15" s="36">
        <v>83.05</v>
      </c>
      <c r="F15" s="31">
        <v>56</v>
      </c>
      <c r="G15" s="23">
        <f>G14+F15</f>
        <v>118</v>
      </c>
      <c r="H15" s="220" t="s">
        <v>315</v>
      </c>
      <c r="I15" s="201"/>
      <c r="J15" s="194"/>
      <c r="K15" s="194"/>
      <c r="L15" s="195"/>
      <c r="M15" s="196"/>
      <c r="N15" s="196"/>
      <c r="O15" s="184"/>
      <c r="P15" s="184"/>
      <c r="Q15" s="184"/>
      <c r="R15" s="184"/>
      <c r="S15" s="184"/>
      <c r="T15" s="184"/>
      <c r="U15" s="184"/>
      <c r="V15" s="184"/>
    </row>
    <row r="16" spans="1:22" ht="15" customHeight="1" thickBot="1" x14ac:dyDescent="0.3">
      <c r="A16" s="674"/>
      <c r="B16" s="211">
        <v>4</v>
      </c>
      <c r="C16" s="471" t="s">
        <v>504</v>
      </c>
      <c r="D16" s="473">
        <v>2003</v>
      </c>
      <c r="E16" s="586">
        <v>56</v>
      </c>
      <c r="F16" s="212">
        <v>56</v>
      </c>
      <c r="G16" s="23">
        <f>G15+F16</f>
        <v>174</v>
      </c>
      <c r="H16" s="221" t="s">
        <v>505</v>
      </c>
      <c r="I16" s="201"/>
      <c r="J16" s="194"/>
      <c r="K16" s="194"/>
      <c r="L16" s="195"/>
      <c r="M16" s="196"/>
      <c r="N16" s="196"/>
      <c r="O16" s="184"/>
      <c r="P16" s="184"/>
      <c r="Q16" s="184"/>
      <c r="R16" s="184"/>
      <c r="S16" s="184"/>
      <c r="T16" s="184"/>
      <c r="U16" s="184"/>
      <c r="V16" s="184"/>
    </row>
    <row r="17" spans="1:22" ht="15" customHeight="1" thickBot="1" x14ac:dyDescent="0.3">
      <c r="A17" s="690" t="s">
        <v>111</v>
      </c>
      <c r="B17" s="690"/>
      <c r="C17" s="690"/>
      <c r="D17" s="691"/>
      <c r="E17" s="213">
        <f>E13+E14+E15+E16</f>
        <v>271.64999999999998</v>
      </c>
      <c r="F17" s="222"/>
      <c r="G17" s="214">
        <f>G16</f>
        <v>174</v>
      </c>
      <c r="H17" s="222"/>
      <c r="I17" s="201"/>
      <c r="J17" s="194"/>
      <c r="K17" s="194"/>
      <c r="L17" s="195"/>
      <c r="M17" s="196"/>
      <c r="N17" s="196"/>
      <c r="O17" s="184"/>
      <c r="P17" s="184"/>
      <c r="Q17" s="184"/>
      <c r="R17" s="184"/>
      <c r="S17" s="184"/>
      <c r="T17" s="184"/>
      <c r="U17" s="184"/>
      <c r="V17" s="184"/>
    </row>
    <row r="18" spans="1:22" ht="18" customHeight="1" thickBot="1" x14ac:dyDescent="0.35">
      <c r="A18" s="199" t="s">
        <v>104</v>
      </c>
      <c r="B18" s="689" t="s">
        <v>27</v>
      </c>
      <c r="C18" s="692"/>
      <c r="D18" s="200"/>
      <c r="E18" s="200"/>
      <c r="F18" s="200"/>
      <c r="G18" s="200"/>
      <c r="H18" s="200"/>
      <c r="I18" s="201"/>
    </row>
    <row r="19" spans="1:22" ht="21.75" customHeight="1" thickBot="1" x14ac:dyDescent="0.3">
      <c r="A19" s="398" t="s">
        <v>9</v>
      </c>
      <c r="B19" s="462" t="s">
        <v>105</v>
      </c>
      <c r="C19" s="462" t="s">
        <v>10</v>
      </c>
      <c r="D19" s="463" t="s">
        <v>11</v>
      </c>
      <c r="E19" s="463" t="s">
        <v>107</v>
      </c>
      <c r="F19" s="463" t="s">
        <v>108</v>
      </c>
      <c r="G19" s="463" t="s">
        <v>109</v>
      </c>
      <c r="H19" s="338" t="s">
        <v>110</v>
      </c>
      <c r="I19" s="201"/>
    </row>
    <row r="20" spans="1:22" ht="15" customHeight="1" x14ac:dyDescent="0.25">
      <c r="A20" s="664">
        <v>2</v>
      </c>
      <c r="B20" s="206">
        <v>1</v>
      </c>
      <c r="C20" s="464" t="s">
        <v>277</v>
      </c>
      <c r="D20" s="465">
        <v>2004</v>
      </c>
      <c r="E20" s="465">
        <v>71.45</v>
      </c>
      <c r="F20" s="465">
        <v>40</v>
      </c>
      <c r="G20" s="465">
        <f>F20</f>
        <v>40</v>
      </c>
      <c r="H20" s="466" t="s">
        <v>287</v>
      </c>
      <c r="I20" s="201"/>
    </row>
    <row r="21" spans="1:22" x14ac:dyDescent="0.25">
      <c r="A21" s="673"/>
      <c r="B21" s="209">
        <v>2</v>
      </c>
      <c r="C21" s="30" t="s">
        <v>276</v>
      </c>
      <c r="D21" s="45">
        <v>2004</v>
      </c>
      <c r="E21" s="45">
        <v>90.7</v>
      </c>
      <c r="F21" s="45">
        <v>43</v>
      </c>
      <c r="G21" s="23">
        <f>G20+F21</f>
        <v>83</v>
      </c>
      <c r="H21" s="467" t="s">
        <v>28</v>
      </c>
      <c r="I21" s="201"/>
    </row>
    <row r="22" spans="1:22" x14ac:dyDescent="0.25">
      <c r="A22" s="673"/>
      <c r="B22" s="209">
        <v>3</v>
      </c>
      <c r="C22" s="51" t="s">
        <v>275</v>
      </c>
      <c r="D22" s="52">
        <v>2004</v>
      </c>
      <c r="E22" s="52">
        <v>65.3</v>
      </c>
      <c r="F22" s="52">
        <v>44</v>
      </c>
      <c r="G22" s="23">
        <f t="shared" ref="G22:G23" si="0">G21+F22</f>
        <v>127</v>
      </c>
      <c r="H22" s="467" t="s">
        <v>286</v>
      </c>
      <c r="I22" s="201"/>
    </row>
    <row r="23" spans="1:22" ht="16.5" thickBot="1" x14ac:dyDescent="0.3">
      <c r="A23" s="674"/>
      <c r="B23" s="211">
        <v>4</v>
      </c>
      <c r="C23" s="468" t="s">
        <v>274</v>
      </c>
      <c r="D23" s="469">
        <v>2003</v>
      </c>
      <c r="E23" s="469">
        <v>59.05</v>
      </c>
      <c r="F23" s="469">
        <v>47</v>
      </c>
      <c r="G23" s="23">
        <f t="shared" si="0"/>
        <v>174</v>
      </c>
      <c r="H23" s="470" t="s">
        <v>114</v>
      </c>
      <c r="I23" s="201"/>
    </row>
    <row r="24" spans="1:22" ht="15" customHeight="1" thickBot="1" x14ac:dyDescent="0.3">
      <c r="A24" s="669" t="s">
        <v>111</v>
      </c>
      <c r="B24" s="669"/>
      <c r="C24" s="669"/>
      <c r="D24" s="670"/>
      <c r="E24" s="213">
        <f>E20+E21+E22+E23</f>
        <v>286.5</v>
      </c>
      <c r="F24" s="200"/>
      <c r="G24" s="214">
        <f>G23</f>
        <v>174</v>
      </c>
      <c r="H24" s="200"/>
      <c r="I24" s="201"/>
    </row>
    <row r="25" spans="1:22" ht="15" customHeight="1" x14ac:dyDescent="0.25">
      <c r="A25" s="197"/>
      <c r="B25" s="66"/>
      <c r="C25" s="281"/>
      <c r="D25" s="189"/>
      <c r="E25" s="189"/>
      <c r="F25" s="190"/>
      <c r="G25" s="191"/>
      <c r="H25" s="192"/>
      <c r="I25" s="193"/>
      <c r="J25" s="194"/>
      <c r="K25" s="194"/>
      <c r="L25" s="195"/>
      <c r="M25" s="196"/>
      <c r="N25" s="196"/>
      <c r="O25" s="184"/>
      <c r="P25" s="184"/>
      <c r="Q25" s="184"/>
      <c r="R25" s="184"/>
      <c r="S25" s="184"/>
      <c r="T25" s="184"/>
      <c r="U25" s="184"/>
      <c r="V25" s="184"/>
    </row>
    <row r="26" spans="1:22" ht="18" customHeight="1" thickBot="1" x14ac:dyDescent="0.35">
      <c r="A26" s="228" t="s">
        <v>112</v>
      </c>
      <c r="B26" s="689" t="s">
        <v>69</v>
      </c>
      <c r="C26" s="692"/>
      <c r="D26" s="229"/>
      <c r="E26" s="229"/>
      <c r="F26" s="229"/>
      <c r="G26" s="229"/>
      <c r="H26" s="229"/>
      <c r="I26" s="201"/>
    </row>
    <row r="27" spans="1:22" ht="21.75" customHeight="1" thickBot="1" x14ac:dyDescent="0.3">
      <c r="A27" s="230" t="s">
        <v>9</v>
      </c>
      <c r="B27" s="231" t="s">
        <v>105</v>
      </c>
      <c r="C27" s="231" t="s">
        <v>10</v>
      </c>
      <c r="D27" s="232" t="s">
        <v>11</v>
      </c>
      <c r="E27" s="232" t="s">
        <v>107</v>
      </c>
      <c r="F27" s="232" t="s">
        <v>108</v>
      </c>
      <c r="G27" s="232" t="s">
        <v>109</v>
      </c>
      <c r="H27" s="233" t="s">
        <v>110</v>
      </c>
      <c r="I27" s="201"/>
    </row>
    <row r="28" spans="1:22" ht="15" customHeight="1" x14ac:dyDescent="0.25">
      <c r="A28" s="664">
        <v>3</v>
      </c>
      <c r="B28" s="206">
        <v>1</v>
      </c>
      <c r="C28" s="577" t="s">
        <v>363</v>
      </c>
      <c r="D28" s="578">
        <v>2004</v>
      </c>
      <c r="E28" s="579">
        <v>60.75</v>
      </c>
      <c r="F28" s="578">
        <v>45</v>
      </c>
      <c r="G28" s="465">
        <f>F28</f>
        <v>45</v>
      </c>
      <c r="H28" s="580" t="s">
        <v>545</v>
      </c>
      <c r="I28" s="201"/>
    </row>
    <row r="29" spans="1:22" x14ac:dyDescent="0.25">
      <c r="A29" s="665"/>
      <c r="B29" s="472">
        <v>2</v>
      </c>
      <c r="C29" s="30" t="s">
        <v>360</v>
      </c>
      <c r="D29" s="22">
        <v>2003</v>
      </c>
      <c r="E29" s="587">
        <v>70.5</v>
      </c>
      <c r="F29" s="22">
        <v>30</v>
      </c>
      <c r="G29" s="23">
        <f>G28+F29</f>
        <v>75</v>
      </c>
      <c r="H29" s="581" t="s">
        <v>546</v>
      </c>
      <c r="I29" s="201"/>
    </row>
    <row r="30" spans="1:22" x14ac:dyDescent="0.25">
      <c r="A30" s="665"/>
      <c r="B30" s="209">
        <v>3</v>
      </c>
      <c r="C30" s="30" t="s">
        <v>365</v>
      </c>
      <c r="D30" s="22">
        <v>2003</v>
      </c>
      <c r="E30" s="36">
        <v>61.5</v>
      </c>
      <c r="F30" s="22">
        <v>41</v>
      </c>
      <c r="G30" s="23">
        <f t="shared" ref="G30:G31" si="1">G29+F30</f>
        <v>116</v>
      </c>
      <c r="H30" s="234" t="s">
        <v>546</v>
      </c>
      <c r="I30" s="201"/>
    </row>
    <row r="31" spans="1:22" ht="15.75" thickBot="1" x14ac:dyDescent="0.3">
      <c r="A31" s="666"/>
      <c r="B31" s="211">
        <v>4</v>
      </c>
      <c r="C31" s="582" t="s">
        <v>358</v>
      </c>
      <c r="D31" s="583">
        <v>2003</v>
      </c>
      <c r="E31" s="468">
        <v>71.8</v>
      </c>
      <c r="F31" s="583">
        <v>34</v>
      </c>
      <c r="G31" s="584">
        <f t="shared" si="1"/>
        <v>150</v>
      </c>
      <c r="H31" s="585" t="s">
        <v>546</v>
      </c>
      <c r="I31" s="201"/>
    </row>
    <row r="32" spans="1:22" ht="15" customHeight="1" thickBot="1" x14ac:dyDescent="0.3">
      <c r="A32" s="575"/>
      <c r="B32" s="575"/>
      <c r="C32" s="667" t="s">
        <v>116</v>
      </c>
      <c r="D32" s="668"/>
      <c r="E32" s="213">
        <f>E28+E29+E30+E31</f>
        <v>264.55</v>
      </c>
      <c r="F32" s="229"/>
      <c r="G32" s="576">
        <f>G31</f>
        <v>150</v>
      </c>
      <c r="H32" s="229"/>
      <c r="I32" s="201"/>
    </row>
    <row r="33" spans="1:18" ht="29.25" customHeight="1" x14ac:dyDescent="0.25">
      <c r="A33" s="286"/>
      <c r="B33" s="286"/>
      <c r="C33" s="286"/>
      <c r="D33" s="236"/>
      <c r="E33" s="237"/>
      <c r="F33" s="200"/>
      <c r="G33" s="238"/>
      <c r="H33" s="200"/>
      <c r="I33" s="201"/>
      <c r="J33" s="286"/>
      <c r="K33" s="286"/>
      <c r="L33" s="286"/>
      <c r="M33" s="286"/>
      <c r="N33" s="236"/>
      <c r="O33" s="237"/>
      <c r="P33" s="200"/>
      <c r="Q33" s="238"/>
      <c r="R33" s="200"/>
    </row>
    <row r="34" spans="1:18" ht="17.25" customHeight="1" x14ac:dyDescent="0.25">
      <c r="A34" s="239"/>
      <c r="B34" s="239"/>
      <c r="C34" s="240" t="s">
        <v>117</v>
      </c>
      <c r="D34" s="241"/>
      <c r="E34" s="241"/>
      <c r="F34" s="288" t="s">
        <v>428</v>
      </c>
      <c r="G34" s="241"/>
      <c r="H34" s="242"/>
      <c r="I34" s="288"/>
      <c r="J34" s="288"/>
      <c r="K34" s="288"/>
    </row>
    <row r="35" spans="1:18" x14ac:dyDescent="0.25">
      <c r="A35" s="243"/>
      <c r="B35" s="243"/>
      <c r="C35" s="240" t="s">
        <v>118</v>
      </c>
      <c r="D35" s="241"/>
      <c r="E35" s="241"/>
      <c r="F35" s="89" t="s">
        <v>54</v>
      </c>
      <c r="G35" s="241"/>
      <c r="H35" s="242"/>
      <c r="I35" s="280"/>
      <c r="J35" s="280"/>
      <c r="K35" s="280"/>
    </row>
    <row r="36" spans="1:18" x14ac:dyDescent="0.25">
      <c r="A36" s="239"/>
      <c r="B36" s="239"/>
      <c r="C36" s="288" t="s">
        <v>31</v>
      </c>
      <c r="D36" s="4"/>
      <c r="E36" s="288"/>
      <c r="F36" s="537" t="s">
        <v>527</v>
      </c>
      <c r="G36" s="241"/>
      <c r="I36" s="288"/>
      <c r="J36" s="288"/>
      <c r="K36" s="288"/>
    </row>
    <row r="37" spans="1:18" x14ac:dyDescent="0.25">
      <c r="C37" s="288" t="s">
        <v>34</v>
      </c>
      <c r="D37" s="4"/>
      <c r="E37" s="288"/>
      <c r="F37" s="538" t="s">
        <v>536</v>
      </c>
      <c r="G37" s="241"/>
    </row>
    <row r="38" spans="1:18" x14ac:dyDescent="0.25">
      <c r="C38" s="91"/>
      <c r="D38" s="4"/>
      <c r="E38" s="288"/>
      <c r="F38" s="89"/>
    </row>
    <row r="45" spans="1:18" x14ac:dyDescent="0.25">
      <c r="H45" s="244"/>
    </row>
  </sheetData>
  <mergeCells count="21">
    <mergeCell ref="A6:B6"/>
    <mergeCell ref="C6:G6"/>
    <mergeCell ref="A7:H7"/>
    <mergeCell ref="A8:B8"/>
    <mergeCell ref="A9:B9"/>
    <mergeCell ref="C8:I8"/>
    <mergeCell ref="A1:H1"/>
    <mergeCell ref="A2:H2"/>
    <mergeCell ref="A3:H3"/>
    <mergeCell ref="A4:H4"/>
    <mergeCell ref="A5:H5"/>
    <mergeCell ref="A28:A31"/>
    <mergeCell ref="C32:D32"/>
    <mergeCell ref="A24:D24"/>
    <mergeCell ref="B11:C11"/>
    <mergeCell ref="H11:I11"/>
    <mergeCell ref="A13:A16"/>
    <mergeCell ref="A17:D17"/>
    <mergeCell ref="B26:C26"/>
    <mergeCell ref="A20:A23"/>
    <mergeCell ref="B18:C18"/>
  </mergeCells>
  <pageMargins left="0.31496062992125984" right="0.11811023622047245" top="0.19685039370078741" bottom="0.15748031496062992" header="0" footer="0"/>
  <pageSetup paperSize="9" scale="9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H101"/>
  <sheetViews>
    <sheetView tabSelected="1" view="pageBreakPreview" topLeftCell="A19" zoomScale="80" zoomScaleNormal="100" zoomScaleSheetLayoutView="80" zoomScalePageLayoutView="84" workbookViewId="0">
      <selection activeCell="C9" sqref="C9:AZ9"/>
    </sheetView>
  </sheetViews>
  <sheetFormatPr defaultRowHeight="12.75" x14ac:dyDescent="0.2"/>
  <cols>
    <col min="1" max="1" width="4.42578125" customWidth="1"/>
    <col min="2" max="2" width="38.42578125" bestFit="1" customWidth="1"/>
    <col min="3" max="3" width="3.140625" style="182" customWidth="1"/>
    <col min="4" max="4" width="3.140625" customWidth="1"/>
    <col min="5" max="5" width="3.140625" style="182" customWidth="1"/>
    <col min="6" max="6" width="3.140625" customWidth="1"/>
    <col min="7" max="7" width="3.140625" style="182" customWidth="1"/>
    <col min="8" max="8" width="3.140625" customWidth="1"/>
    <col min="9" max="9" width="3.7109375" style="182" customWidth="1"/>
    <col min="10" max="18" width="3.140625" customWidth="1"/>
    <col min="19" max="19" width="3.140625" style="182" customWidth="1"/>
    <col min="20" max="20" width="3.140625" customWidth="1"/>
    <col min="21" max="22" width="3.140625" style="182" customWidth="1"/>
    <col min="23" max="23" width="3.140625" customWidth="1"/>
    <col min="24" max="24" width="3.140625" style="182" customWidth="1"/>
    <col min="25" max="25" width="3.140625" customWidth="1"/>
    <col min="26" max="26" width="3.140625" style="182" customWidth="1"/>
    <col min="27" max="28" width="3.140625" customWidth="1"/>
    <col min="29" max="29" width="3.140625" style="182" customWidth="1"/>
    <col min="30" max="30" width="3.140625" customWidth="1"/>
    <col min="31" max="31" width="3.140625" style="182" customWidth="1"/>
    <col min="32" max="32" width="3.140625" customWidth="1"/>
    <col min="33" max="33" width="3.140625" style="182" customWidth="1"/>
    <col min="34" max="34" width="3.140625" customWidth="1"/>
    <col min="35" max="35" width="3.7109375" style="182" customWidth="1"/>
    <col min="36" max="37" width="3.140625" customWidth="1"/>
    <col min="38" max="38" width="3.140625" style="182" customWidth="1"/>
    <col min="39" max="39" width="3.140625" customWidth="1"/>
    <col min="40" max="40" width="3.28515625" customWidth="1"/>
    <col min="41" max="41" width="3.28515625" style="182" customWidth="1"/>
    <col min="42" max="42" width="3.5703125" customWidth="1"/>
    <col min="43" max="43" width="3.140625" style="182" customWidth="1"/>
    <col min="44" max="44" width="3.85546875" customWidth="1"/>
    <col min="45" max="45" width="3.5703125" customWidth="1"/>
    <col min="46" max="46" width="3.28515625" style="182" customWidth="1"/>
    <col min="47" max="47" width="3.140625" customWidth="1"/>
    <col min="48" max="48" width="3.140625" style="182" customWidth="1"/>
    <col min="49" max="49" width="3.140625" customWidth="1"/>
    <col min="50" max="50" width="3.140625" style="182" customWidth="1"/>
    <col min="51" max="52" width="3.140625" customWidth="1"/>
    <col min="53" max="53" width="10.7109375" customWidth="1"/>
  </cols>
  <sheetData>
    <row r="1" spans="1:60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</row>
    <row r="2" spans="1:60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718"/>
      <c r="AO2" s="718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8"/>
      <c r="BA2" s="718"/>
    </row>
    <row r="3" spans="1:60" x14ac:dyDescent="0.2">
      <c r="A3" s="613" t="s">
        <v>422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</row>
    <row r="4" spans="1:60" x14ac:dyDescent="0.2">
      <c r="A4" s="613" t="s">
        <v>424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19"/>
      <c r="AO4" s="719"/>
      <c r="AP4" s="719"/>
      <c r="AQ4" s="719"/>
      <c r="AR4" s="719"/>
      <c r="AS4" s="719"/>
      <c r="AT4" s="719"/>
      <c r="AU4" s="719"/>
      <c r="AV4" s="719"/>
      <c r="AW4" s="719"/>
      <c r="AX4" s="719"/>
      <c r="AY4" s="719"/>
      <c r="AZ4" s="719"/>
      <c r="BA4" s="719"/>
    </row>
    <row r="5" spans="1:60" x14ac:dyDescent="0.2">
      <c r="A5" s="613" t="s">
        <v>423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</row>
    <row r="6" spans="1:60" ht="18.75" x14ac:dyDescent="0.3">
      <c r="A6" s="4"/>
      <c r="B6" s="4"/>
      <c r="C6" s="720" t="s">
        <v>70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20"/>
      <c r="AJ6" s="720"/>
      <c r="AK6" s="720"/>
      <c r="AL6" s="720"/>
      <c r="AM6" s="720"/>
      <c r="AN6" s="720"/>
      <c r="AO6" s="720"/>
      <c r="AP6" s="720"/>
      <c r="AQ6" s="720"/>
      <c r="AR6" s="720"/>
      <c r="AS6" s="720"/>
      <c r="AT6" s="720"/>
      <c r="AU6" s="720"/>
      <c r="AV6" s="720"/>
      <c r="AW6" s="720"/>
      <c r="AX6" s="720"/>
      <c r="AY6" s="720"/>
      <c r="AZ6" s="720"/>
      <c r="BA6" s="4"/>
    </row>
    <row r="7" spans="1:60" ht="13.5" x14ac:dyDescent="0.25">
      <c r="A7" s="705" t="s">
        <v>425</v>
      </c>
      <c r="B7" s="705"/>
      <c r="C7" s="716" t="s">
        <v>461</v>
      </c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</row>
    <row r="8" spans="1:60" ht="14.25" thickBot="1" x14ac:dyDescent="0.3">
      <c r="A8" s="705" t="s">
        <v>426</v>
      </c>
      <c r="B8" s="705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706"/>
      <c r="AL8" s="706"/>
      <c r="AM8" s="706"/>
      <c r="AN8" s="706"/>
      <c r="AO8" s="706"/>
      <c r="AP8" s="706"/>
      <c r="AQ8" s="706"/>
      <c r="AR8" s="706"/>
      <c r="AS8" s="706"/>
      <c r="AT8" s="706"/>
      <c r="AU8" s="706"/>
      <c r="AV8" s="706"/>
      <c r="AW8" s="706"/>
      <c r="AX8" s="706"/>
      <c r="AY8" s="706"/>
      <c r="AZ8" s="706"/>
      <c r="BA8" s="706"/>
    </row>
    <row r="9" spans="1:60" ht="24" customHeight="1" thickBot="1" x14ac:dyDescent="0.25">
      <c r="A9" s="707" t="s">
        <v>9</v>
      </c>
      <c r="B9" s="709" t="s">
        <v>71</v>
      </c>
      <c r="C9" s="695" t="s">
        <v>605</v>
      </c>
      <c r="D9" s="695"/>
      <c r="E9" s="695"/>
      <c r="F9" s="695"/>
      <c r="G9" s="695"/>
      <c r="H9" s="695"/>
      <c r="I9" s="695"/>
      <c r="J9" s="695"/>
      <c r="K9" s="693" t="s">
        <v>606</v>
      </c>
      <c r="L9" s="694"/>
      <c r="M9" s="695"/>
      <c r="N9" s="695"/>
      <c r="O9" s="695"/>
      <c r="P9" s="695"/>
      <c r="Q9" s="695"/>
      <c r="R9" s="696"/>
      <c r="S9" s="711" t="s">
        <v>607</v>
      </c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3" t="s">
        <v>608</v>
      </c>
      <c r="AJ9" s="711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4" t="s">
        <v>65</v>
      </c>
    </row>
    <row r="10" spans="1:60" ht="30.75" customHeight="1" thickBot="1" x14ac:dyDescent="0.25">
      <c r="A10" s="708"/>
      <c r="B10" s="710"/>
      <c r="C10" s="699">
        <v>48</v>
      </c>
      <c r="D10" s="699"/>
      <c r="E10" s="700">
        <v>53</v>
      </c>
      <c r="F10" s="699"/>
      <c r="G10" s="700">
        <v>58</v>
      </c>
      <c r="H10" s="699"/>
      <c r="I10" s="700" t="s">
        <v>72</v>
      </c>
      <c r="J10" s="699"/>
      <c r="K10" s="697">
        <v>48</v>
      </c>
      <c r="L10" s="698"/>
      <c r="M10" s="699">
        <v>53</v>
      </c>
      <c r="N10" s="699"/>
      <c r="O10" s="700">
        <v>58</v>
      </c>
      <c r="P10" s="698"/>
      <c r="Q10" s="700" t="s">
        <v>72</v>
      </c>
      <c r="R10" s="701"/>
      <c r="S10" s="698">
        <v>48</v>
      </c>
      <c r="T10" s="704"/>
      <c r="U10" s="704">
        <v>53</v>
      </c>
      <c r="V10" s="704"/>
      <c r="W10" s="704"/>
      <c r="X10" s="702">
        <v>58</v>
      </c>
      <c r="Y10" s="702"/>
      <c r="Z10" s="702">
        <v>63</v>
      </c>
      <c r="AA10" s="702"/>
      <c r="AB10" s="702"/>
      <c r="AC10" s="702">
        <v>68</v>
      </c>
      <c r="AD10" s="702"/>
      <c r="AE10" s="702">
        <v>73</v>
      </c>
      <c r="AF10" s="702"/>
      <c r="AG10" s="702" t="s">
        <v>73</v>
      </c>
      <c r="AH10" s="702"/>
      <c r="AI10" s="703">
        <v>48</v>
      </c>
      <c r="AJ10" s="698"/>
      <c r="AK10" s="704"/>
      <c r="AL10" s="704">
        <v>53</v>
      </c>
      <c r="AM10" s="704"/>
      <c r="AN10" s="704"/>
      <c r="AO10" s="702">
        <v>58</v>
      </c>
      <c r="AP10" s="702"/>
      <c r="AQ10" s="702">
        <v>63</v>
      </c>
      <c r="AR10" s="702"/>
      <c r="AS10" s="702"/>
      <c r="AT10" s="702">
        <v>68</v>
      </c>
      <c r="AU10" s="702"/>
      <c r="AV10" s="702">
        <v>73</v>
      </c>
      <c r="AW10" s="702"/>
      <c r="AX10" s="702" t="s">
        <v>73</v>
      </c>
      <c r="AY10" s="702"/>
      <c r="AZ10" s="702"/>
      <c r="BA10" s="715"/>
    </row>
    <row r="11" spans="1:60" ht="21.95" customHeight="1" thickBot="1" x14ac:dyDescent="0.3">
      <c r="A11" s="139">
        <v>1</v>
      </c>
      <c r="B11" s="140" t="s">
        <v>81</v>
      </c>
      <c r="C11" s="442"/>
      <c r="D11" s="141"/>
      <c r="E11" s="447"/>
      <c r="F11" s="141"/>
      <c r="G11" s="447">
        <v>20</v>
      </c>
      <c r="H11" s="141"/>
      <c r="I11" s="447"/>
      <c r="J11" s="141"/>
      <c r="K11" s="142">
        <v>20</v>
      </c>
      <c r="L11" s="143"/>
      <c r="M11" s="145"/>
      <c r="N11" s="145"/>
      <c r="O11" s="144"/>
      <c r="P11" s="143"/>
      <c r="Q11" s="144"/>
      <c r="R11" s="150"/>
      <c r="S11" s="443"/>
      <c r="T11" s="143"/>
      <c r="U11" s="146">
        <v>20</v>
      </c>
      <c r="V11" s="443"/>
      <c r="W11" s="143"/>
      <c r="X11" s="146"/>
      <c r="Y11" s="143"/>
      <c r="Z11" s="146">
        <v>20</v>
      </c>
      <c r="AA11" s="145"/>
      <c r="AB11" s="143"/>
      <c r="AC11" s="146">
        <v>20</v>
      </c>
      <c r="AD11" s="143"/>
      <c r="AE11" s="146">
        <v>20</v>
      </c>
      <c r="AF11" s="143">
        <v>18</v>
      </c>
      <c r="AG11" s="146"/>
      <c r="AH11" s="143"/>
      <c r="AI11" s="498"/>
      <c r="AJ11" s="145"/>
      <c r="AK11" s="143"/>
      <c r="AL11" s="146">
        <v>15</v>
      </c>
      <c r="AM11" s="145">
        <v>10</v>
      </c>
      <c r="AN11" s="143"/>
      <c r="AO11" s="146"/>
      <c r="AP11" s="143"/>
      <c r="AQ11" s="146">
        <v>14</v>
      </c>
      <c r="AR11" s="145"/>
      <c r="AS11" s="143"/>
      <c r="AT11" s="146">
        <v>16</v>
      </c>
      <c r="AU11" s="143"/>
      <c r="AV11" s="146"/>
      <c r="AW11" s="143"/>
      <c r="AX11" s="146">
        <v>14</v>
      </c>
      <c r="AY11" s="145"/>
      <c r="AZ11" s="145"/>
      <c r="BA11" s="147">
        <f>C11+D11+E11+F11+G11+H11+I11+J11+K11+L11+M11+N11+O11+P11+Q11+R11+S11+T11+U11+V11+W11+X11+Y11+Z11+AA11+AB11+AC11+AD11+AE11+AF11+AG11+AH11+AI11+AJ11+AK11+AL11+AN11+AO11+AP11+AQ11+AS11+AT11+AV11+AW11+AX11+AZ11+AM11+AR11+AU11+AY11</f>
        <v>207</v>
      </c>
    </row>
    <row r="12" spans="1:60" ht="21.95" customHeight="1" thickBot="1" x14ac:dyDescent="0.3">
      <c r="A12" s="148">
        <f>A11+1</f>
        <v>2</v>
      </c>
      <c r="B12" s="149" t="s">
        <v>75</v>
      </c>
      <c r="C12" s="443"/>
      <c r="D12" s="145"/>
      <c r="E12" s="146"/>
      <c r="F12" s="145"/>
      <c r="G12" s="146">
        <v>16</v>
      </c>
      <c r="H12" s="145"/>
      <c r="I12" s="146"/>
      <c r="J12" s="145"/>
      <c r="K12" s="142"/>
      <c r="L12" s="143"/>
      <c r="M12" s="145"/>
      <c r="N12" s="145"/>
      <c r="O12" s="144">
        <v>18</v>
      </c>
      <c r="P12" s="143"/>
      <c r="Q12" s="144"/>
      <c r="R12" s="150"/>
      <c r="S12" s="444">
        <v>12</v>
      </c>
      <c r="T12" s="152"/>
      <c r="U12" s="155">
        <v>15</v>
      </c>
      <c r="V12" s="444"/>
      <c r="W12" s="152"/>
      <c r="X12" s="155"/>
      <c r="Y12" s="152"/>
      <c r="Z12" s="155">
        <v>14</v>
      </c>
      <c r="AA12" s="154"/>
      <c r="AB12" s="152"/>
      <c r="AC12" s="155"/>
      <c r="AD12" s="152"/>
      <c r="AE12" s="155">
        <v>16</v>
      </c>
      <c r="AF12" s="152"/>
      <c r="AG12" s="155">
        <v>15</v>
      </c>
      <c r="AH12" s="152"/>
      <c r="AI12" s="499"/>
      <c r="AJ12" s="154"/>
      <c r="AK12" s="152"/>
      <c r="AL12" s="155"/>
      <c r="AM12" s="154">
        <v>18</v>
      </c>
      <c r="AN12" s="152"/>
      <c r="AO12" s="155"/>
      <c r="AP12" s="152"/>
      <c r="AQ12" s="155"/>
      <c r="AR12" s="154">
        <v>15</v>
      </c>
      <c r="AS12" s="152"/>
      <c r="AT12" s="155">
        <v>13</v>
      </c>
      <c r="AU12" s="152"/>
      <c r="AV12" s="155">
        <v>15</v>
      </c>
      <c r="AW12" s="152"/>
      <c r="AX12" s="155">
        <v>15</v>
      </c>
      <c r="AY12" s="154"/>
      <c r="AZ12" s="154"/>
      <c r="BA12" s="147">
        <f>C12+D12+E12+F12+G12+H12+I12+J12+K12+L12+M12+N12+O12+P12+Q12+R12+S12+T12+U12+W12+X12+Y12+Z12+AA12+AB12+AC12+AD12+AE12+AF12+AG12+AH12+AI12+AJ12+AK12+AL12+AN12+AO12+AP12+AQ12+AS12+AT12+AV12+AW12+AX12+AZ12+AM12+AR12+AU12+AY12</f>
        <v>182</v>
      </c>
    </row>
    <row r="13" spans="1:60" ht="21.95" customHeight="1" thickBot="1" x14ac:dyDescent="0.3">
      <c r="A13" s="148">
        <f t="shared" ref="A13:A47" si="0">A12+1</f>
        <v>3</v>
      </c>
      <c r="B13" s="149" t="s">
        <v>86</v>
      </c>
      <c r="C13" s="443"/>
      <c r="D13" s="145"/>
      <c r="E13" s="146">
        <v>6</v>
      </c>
      <c r="F13" s="145"/>
      <c r="G13" s="146"/>
      <c r="H13" s="145"/>
      <c r="I13" s="146"/>
      <c r="J13" s="145"/>
      <c r="K13" s="142"/>
      <c r="L13" s="143"/>
      <c r="M13" s="145"/>
      <c r="N13" s="145"/>
      <c r="O13" s="144"/>
      <c r="P13" s="143"/>
      <c r="Q13" s="144"/>
      <c r="R13" s="150"/>
      <c r="S13" s="444">
        <v>20</v>
      </c>
      <c r="T13" s="152">
        <v>14</v>
      </c>
      <c r="U13" s="155">
        <v>11</v>
      </c>
      <c r="V13" s="444"/>
      <c r="W13" s="152">
        <v>10</v>
      </c>
      <c r="X13" s="155">
        <v>18</v>
      </c>
      <c r="Y13" s="152"/>
      <c r="Z13" s="155"/>
      <c r="AA13" s="154"/>
      <c r="AB13" s="152"/>
      <c r="AC13" s="155"/>
      <c r="AD13" s="152"/>
      <c r="AE13" s="155"/>
      <c r="AF13" s="152"/>
      <c r="AG13" s="155"/>
      <c r="AH13" s="152"/>
      <c r="AI13" s="499">
        <v>20</v>
      </c>
      <c r="AJ13" s="154">
        <v>16</v>
      </c>
      <c r="AK13" s="152"/>
      <c r="AL13" s="155">
        <v>5</v>
      </c>
      <c r="AM13" s="154"/>
      <c r="AN13" s="152"/>
      <c r="AO13" s="155"/>
      <c r="AP13" s="152"/>
      <c r="AQ13" s="155">
        <v>18</v>
      </c>
      <c r="AR13" s="154"/>
      <c r="AS13" s="152"/>
      <c r="AT13" s="155">
        <v>18</v>
      </c>
      <c r="AU13" s="152"/>
      <c r="AV13" s="155"/>
      <c r="AW13" s="152"/>
      <c r="AX13" s="155"/>
      <c r="AY13" s="154"/>
      <c r="AZ13" s="154"/>
      <c r="BA13" s="147">
        <f>C13+D13+E13+F13+G13+H13+I13+J13+K13+L13+M13+N13+O13+P13+Q13+R13+S13+T13+U13+W13+X13+Y13+Z13+AA13+AB13+AC13+AD13+AE13+AF13+AG13+AH13+AI13+AJ13+AK13+AL13+AN13+AO13+AP13+AQ13+AS13+AT13+AV13+AW13+AX13+AZ13+AM13+AR13+AU13+AY13</f>
        <v>156</v>
      </c>
    </row>
    <row r="14" spans="1:60" ht="21.95" customHeight="1" thickBot="1" x14ac:dyDescent="0.3">
      <c r="A14" s="148">
        <f t="shared" si="0"/>
        <v>4</v>
      </c>
      <c r="B14" s="149" t="s">
        <v>90</v>
      </c>
      <c r="C14" s="443">
        <v>18</v>
      </c>
      <c r="D14" s="145"/>
      <c r="E14" s="146"/>
      <c r="F14" s="145"/>
      <c r="G14" s="146"/>
      <c r="H14" s="145"/>
      <c r="I14" s="146"/>
      <c r="J14" s="145"/>
      <c r="K14" s="142">
        <v>20</v>
      </c>
      <c r="L14" s="143"/>
      <c r="M14" s="145"/>
      <c r="N14" s="145"/>
      <c r="O14" s="144"/>
      <c r="P14" s="143"/>
      <c r="Q14" s="144"/>
      <c r="R14" s="150"/>
      <c r="S14" s="444">
        <v>10</v>
      </c>
      <c r="T14" s="152"/>
      <c r="U14" s="155">
        <v>13</v>
      </c>
      <c r="V14" s="444">
        <v>7</v>
      </c>
      <c r="W14" s="152">
        <v>9</v>
      </c>
      <c r="X14" s="155"/>
      <c r="Y14" s="152"/>
      <c r="Z14" s="155"/>
      <c r="AA14" s="154"/>
      <c r="AB14" s="152"/>
      <c r="AC14" s="155"/>
      <c r="AD14" s="152"/>
      <c r="AE14" s="155"/>
      <c r="AF14" s="152"/>
      <c r="AG14" s="155">
        <v>13</v>
      </c>
      <c r="AH14" s="152"/>
      <c r="AI14" s="499">
        <v>9</v>
      </c>
      <c r="AJ14" s="154"/>
      <c r="AK14" s="152"/>
      <c r="AL14" s="155">
        <v>13</v>
      </c>
      <c r="AM14" s="154">
        <v>6</v>
      </c>
      <c r="AN14" s="152"/>
      <c r="AO14" s="155"/>
      <c r="AP14" s="152"/>
      <c r="AQ14" s="155"/>
      <c r="AR14" s="154"/>
      <c r="AS14" s="152"/>
      <c r="AT14" s="155"/>
      <c r="AU14" s="152"/>
      <c r="AV14" s="155"/>
      <c r="AW14" s="152"/>
      <c r="AX14" s="155">
        <v>11</v>
      </c>
      <c r="AY14" s="154">
        <v>12</v>
      </c>
      <c r="AZ14" s="154"/>
      <c r="BA14" s="147">
        <v>141</v>
      </c>
    </row>
    <row r="15" spans="1:60" ht="21.95" customHeight="1" thickBot="1" x14ac:dyDescent="0.3">
      <c r="A15" s="148">
        <f t="shared" si="0"/>
        <v>5</v>
      </c>
      <c r="B15" s="149" t="s">
        <v>85</v>
      </c>
      <c r="C15" s="443"/>
      <c r="D15" s="145"/>
      <c r="E15" s="146">
        <v>14</v>
      </c>
      <c r="F15" s="145"/>
      <c r="G15" s="146"/>
      <c r="H15" s="145"/>
      <c r="I15" s="146"/>
      <c r="J15" s="145"/>
      <c r="K15" s="142"/>
      <c r="L15" s="143"/>
      <c r="M15" s="145">
        <v>15</v>
      </c>
      <c r="N15" s="145"/>
      <c r="O15" s="144"/>
      <c r="P15" s="143"/>
      <c r="Q15" s="144"/>
      <c r="R15" s="150"/>
      <c r="S15" s="444">
        <v>16</v>
      </c>
      <c r="T15" s="152"/>
      <c r="U15" s="155"/>
      <c r="V15" s="444"/>
      <c r="W15" s="152"/>
      <c r="X15" s="155">
        <v>20</v>
      </c>
      <c r="Y15" s="152"/>
      <c r="Z15" s="155">
        <v>15</v>
      </c>
      <c r="AA15" s="154"/>
      <c r="AB15" s="152"/>
      <c r="AC15" s="155"/>
      <c r="AD15" s="152"/>
      <c r="AE15" s="155"/>
      <c r="AF15" s="152"/>
      <c r="AG15" s="155"/>
      <c r="AH15" s="152"/>
      <c r="AI15" s="499">
        <v>18</v>
      </c>
      <c r="AJ15" s="154">
        <v>13</v>
      </c>
      <c r="AK15" s="152"/>
      <c r="AL15" s="155"/>
      <c r="AM15" s="154"/>
      <c r="AN15" s="152"/>
      <c r="AO15" s="155">
        <v>16</v>
      </c>
      <c r="AP15" s="152"/>
      <c r="AQ15" s="155"/>
      <c r="AR15" s="154"/>
      <c r="AS15" s="152"/>
      <c r="AT15" s="155"/>
      <c r="AU15" s="152"/>
      <c r="AV15" s="155"/>
      <c r="AW15" s="152"/>
      <c r="AX15" s="155"/>
      <c r="AY15" s="154"/>
      <c r="AZ15" s="154"/>
      <c r="BA15" s="147">
        <f t="shared" ref="BA15:BA26" si="1">C15+D15+E15+F15+G15+H15+I15+J15+K15+L15+M15+N15+O15+P15+Q15+R15+S15+T15+U15+W15+X15+Y15+Z15+AA15+AB15+AC15+AD15+AE15+AF15+AG15+AH15+AI15+AJ15+AK15+AL15+AN15+AO15+AP15+AQ15+AS15+AT15+AV15+AW15+AX15+AZ15+AM15+AR15+AU15+AY15</f>
        <v>127</v>
      </c>
      <c r="BH15" s="157"/>
    </row>
    <row r="16" spans="1:60" ht="21.95" customHeight="1" thickBot="1" x14ac:dyDescent="0.3">
      <c r="A16" s="148">
        <f t="shared" si="0"/>
        <v>6</v>
      </c>
      <c r="B16" s="149" t="s">
        <v>82</v>
      </c>
      <c r="C16" s="443"/>
      <c r="D16" s="145"/>
      <c r="E16" s="146">
        <v>20</v>
      </c>
      <c r="F16" s="145"/>
      <c r="G16" s="146">
        <v>18</v>
      </c>
      <c r="H16" s="145"/>
      <c r="I16" s="146"/>
      <c r="J16" s="145"/>
      <c r="K16" s="142"/>
      <c r="L16" s="143"/>
      <c r="M16" s="145"/>
      <c r="N16" s="145"/>
      <c r="O16" s="144"/>
      <c r="P16" s="143"/>
      <c r="Q16" s="144"/>
      <c r="R16" s="150"/>
      <c r="S16" s="444"/>
      <c r="T16" s="152"/>
      <c r="U16" s="155"/>
      <c r="V16" s="444"/>
      <c r="W16" s="152"/>
      <c r="X16" s="155"/>
      <c r="Y16" s="152"/>
      <c r="Z16" s="155">
        <v>18</v>
      </c>
      <c r="AA16" s="154"/>
      <c r="AB16" s="152"/>
      <c r="AC16" s="155"/>
      <c r="AD16" s="152"/>
      <c r="AE16" s="155">
        <v>15</v>
      </c>
      <c r="AF16" s="152"/>
      <c r="AG16" s="155"/>
      <c r="AH16" s="152"/>
      <c r="AI16" s="499"/>
      <c r="AJ16" s="154"/>
      <c r="AK16" s="152"/>
      <c r="AL16" s="155"/>
      <c r="AM16" s="154"/>
      <c r="AN16" s="152"/>
      <c r="AO16" s="155">
        <v>15</v>
      </c>
      <c r="AP16" s="152"/>
      <c r="AQ16" s="155">
        <v>13</v>
      </c>
      <c r="AR16" s="154"/>
      <c r="AS16" s="152"/>
      <c r="AT16" s="155">
        <v>15</v>
      </c>
      <c r="AU16" s="152">
        <v>11</v>
      </c>
      <c r="AV16" s="155"/>
      <c r="AW16" s="152"/>
      <c r="AX16" s="155"/>
      <c r="AY16" s="154"/>
      <c r="AZ16" s="154"/>
      <c r="BA16" s="147">
        <f t="shared" si="1"/>
        <v>125</v>
      </c>
    </row>
    <row r="17" spans="1:53" ht="21.95" customHeight="1" thickBot="1" x14ac:dyDescent="0.3">
      <c r="A17" s="148">
        <f t="shared" si="0"/>
        <v>7</v>
      </c>
      <c r="B17" s="149" t="s">
        <v>79</v>
      </c>
      <c r="C17" s="443"/>
      <c r="D17" s="145"/>
      <c r="E17" s="146">
        <v>11</v>
      </c>
      <c r="F17" s="145"/>
      <c r="G17" s="146"/>
      <c r="H17" s="145"/>
      <c r="I17" s="146"/>
      <c r="J17" s="145"/>
      <c r="K17" s="142"/>
      <c r="L17" s="143"/>
      <c r="M17" s="145">
        <v>13</v>
      </c>
      <c r="N17" s="145"/>
      <c r="O17" s="144"/>
      <c r="P17" s="143"/>
      <c r="Q17" s="144"/>
      <c r="R17" s="150"/>
      <c r="S17" s="444">
        <v>15</v>
      </c>
      <c r="T17" s="152"/>
      <c r="U17" s="155"/>
      <c r="V17" s="444"/>
      <c r="W17" s="152"/>
      <c r="X17" s="155">
        <v>15</v>
      </c>
      <c r="Y17" s="152"/>
      <c r="Z17" s="155"/>
      <c r="AA17" s="154"/>
      <c r="AB17" s="152"/>
      <c r="AC17" s="155">
        <v>18</v>
      </c>
      <c r="AD17" s="152"/>
      <c r="AE17" s="155"/>
      <c r="AF17" s="152"/>
      <c r="AG17" s="155">
        <v>16</v>
      </c>
      <c r="AH17" s="152"/>
      <c r="AI17" s="499"/>
      <c r="AJ17" s="154"/>
      <c r="AK17" s="152"/>
      <c r="AL17" s="155"/>
      <c r="AM17" s="154"/>
      <c r="AN17" s="152"/>
      <c r="AO17" s="155">
        <v>10</v>
      </c>
      <c r="AP17" s="152"/>
      <c r="AQ17" s="155">
        <v>16</v>
      </c>
      <c r="AR17" s="154">
        <v>8</v>
      </c>
      <c r="AS17" s="152"/>
      <c r="AT17" s="155"/>
      <c r="AU17" s="152"/>
      <c r="AV17" s="155"/>
      <c r="AW17" s="152"/>
      <c r="AX17" s="155"/>
      <c r="AY17" s="154"/>
      <c r="AZ17" s="154"/>
      <c r="BA17" s="147">
        <f t="shared" si="1"/>
        <v>122</v>
      </c>
    </row>
    <row r="18" spans="1:53" ht="21.95" customHeight="1" thickBot="1" x14ac:dyDescent="0.3">
      <c r="A18" s="148">
        <f t="shared" si="0"/>
        <v>8</v>
      </c>
      <c r="B18" s="149" t="s">
        <v>83</v>
      </c>
      <c r="C18" s="443"/>
      <c r="D18" s="145"/>
      <c r="E18" s="146"/>
      <c r="F18" s="145"/>
      <c r="G18" s="146"/>
      <c r="H18" s="145"/>
      <c r="I18" s="146">
        <v>18</v>
      </c>
      <c r="J18" s="145"/>
      <c r="K18" s="142"/>
      <c r="L18" s="143"/>
      <c r="M18" s="145">
        <v>18</v>
      </c>
      <c r="N18" s="145"/>
      <c r="O18" s="144"/>
      <c r="P18" s="143"/>
      <c r="Q18" s="144"/>
      <c r="R18" s="150"/>
      <c r="S18" s="444">
        <v>18</v>
      </c>
      <c r="T18" s="152"/>
      <c r="U18" s="155"/>
      <c r="V18" s="444"/>
      <c r="W18" s="152"/>
      <c r="X18" s="155"/>
      <c r="Y18" s="152"/>
      <c r="Z18" s="155"/>
      <c r="AA18" s="154"/>
      <c r="AB18" s="152"/>
      <c r="AC18" s="155"/>
      <c r="AD18" s="152"/>
      <c r="AE18" s="155"/>
      <c r="AF18" s="152"/>
      <c r="AG18" s="155">
        <v>20</v>
      </c>
      <c r="AH18" s="152"/>
      <c r="AI18" s="499">
        <v>15</v>
      </c>
      <c r="AJ18" s="154"/>
      <c r="AK18" s="152"/>
      <c r="AL18" s="155"/>
      <c r="AM18" s="154"/>
      <c r="AN18" s="152"/>
      <c r="AO18" s="155"/>
      <c r="AP18" s="152"/>
      <c r="AQ18" s="155"/>
      <c r="AR18" s="154"/>
      <c r="AS18" s="152"/>
      <c r="AT18" s="155"/>
      <c r="AU18" s="152"/>
      <c r="AV18" s="155"/>
      <c r="AW18" s="152"/>
      <c r="AX18" s="155">
        <v>20</v>
      </c>
      <c r="AY18" s="154">
        <v>11</v>
      </c>
      <c r="AZ18" s="154"/>
      <c r="BA18" s="147">
        <f t="shared" si="1"/>
        <v>120</v>
      </c>
    </row>
    <row r="19" spans="1:53" ht="21.95" customHeight="1" thickBot="1" x14ac:dyDescent="0.3">
      <c r="A19" s="148">
        <f t="shared" si="0"/>
        <v>9</v>
      </c>
      <c r="B19" s="149" t="s">
        <v>99</v>
      </c>
      <c r="C19" s="443"/>
      <c r="D19" s="145"/>
      <c r="E19" s="146"/>
      <c r="F19" s="145"/>
      <c r="G19" s="146"/>
      <c r="H19" s="145"/>
      <c r="I19" s="146">
        <v>5</v>
      </c>
      <c r="J19" s="145">
        <v>4</v>
      </c>
      <c r="K19" s="142"/>
      <c r="L19" s="143"/>
      <c r="M19" s="145"/>
      <c r="N19" s="145"/>
      <c r="O19" s="144"/>
      <c r="P19" s="143"/>
      <c r="Q19" s="144"/>
      <c r="R19" s="150"/>
      <c r="S19" s="444"/>
      <c r="T19" s="152"/>
      <c r="U19" s="155">
        <v>18</v>
      </c>
      <c r="V19" s="444"/>
      <c r="W19" s="152"/>
      <c r="X19" s="155">
        <v>14</v>
      </c>
      <c r="Y19" s="152"/>
      <c r="Z19" s="155"/>
      <c r="AA19" s="154"/>
      <c r="AB19" s="152"/>
      <c r="AC19" s="155"/>
      <c r="AD19" s="152"/>
      <c r="AE19" s="155">
        <v>14</v>
      </c>
      <c r="AF19" s="152"/>
      <c r="AG19" s="155">
        <v>14</v>
      </c>
      <c r="AH19" s="152"/>
      <c r="AI19" s="499"/>
      <c r="AJ19" s="154"/>
      <c r="AK19" s="152"/>
      <c r="AL19" s="155"/>
      <c r="AM19" s="154">
        <v>20</v>
      </c>
      <c r="AN19" s="152"/>
      <c r="AO19" s="155"/>
      <c r="AP19" s="152"/>
      <c r="AQ19" s="155"/>
      <c r="AR19" s="154"/>
      <c r="AS19" s="152"/>
      <c r="AT19" s="155"/>
      <c r="AU19" s="152"/>
      <c r="AV19" s="155"/>
      <c r="AW19" s="152"/>
      <c r="AX19" s="155">
        <v>10</v>
      </c>
      <c r="AY19" s="154"/>
      <c r="AZ19" s="154"/>
      <c r="BA19" s="147">
        <f t="shared" si="1"/>
        <v>99</v>
      </c>
    </row>
    <row r="20" spans="1:53" ht="21.95" customHeight="1" thickBot="1" x14ac:dyDescent="0.3">
      <c r="A20" s="148">
        <f t="shared" si="0"/>
        <v>10</v>
      </c>
      <c r="B20" s="149" t="s">
        <v>84</v>
      </c>
      <c r="C20" s="443"/>
      <c r="D20" s="145"/>
      <c r="E20" s="146">
        <v>12</v>
      </c>
      <c r="F20" s="145"/>
      <c r="G20" s="146"/>
      <c r="H20" s="145"/>
      <c r="I20" s="146"/>
      <c r="J20" s="145"/>
      <c r="K20" s="142"/>
      <c r="L20" s="143"/>
      <c r="M20" s="145">
        <v>14</v>
      </c>
      <c r="N20" s="145"/>
      <c r="O20" s="144"/>
      <c r="P20" s="143"/>
      <c r="Q20" s="144"/>
      <c r="R20" s="150"/>
      <c r="S20" s="444"/>
      <c r="T20" s="152"/>
      <c r="U20" s="155"/>
      <c r="V20" s="444"/>
      <c r="W20" s="152"/>
      <c r="X20" s="155"/>
      <c r="Y20" s="152"/>
      <c r="Z20" s="155">
        <v>16</v>
      </c>
      <c r="AA20" s="154"/>
      <c r="AB20" s="152"/>
      <c r="AC20" s="155"/>
      <c r="AD20" s="152"/>
      <c r="AE20" s="155"/>
      <c r="AF20" s="152"/>
      <c r="AG20" s="155"/>
      <c r="AH20" s="152"/>
      <c r="AI20" s="499"/>
      <c r="AJ20" s="154"/>
      <c r="AK20" s="152"/>
      <c r="AL20" s="155"/>
      <c r="AM20" s="154"/>
      <c r="AN20" s="152"/>
      <c r="AO20" s="155"/>
      <c r="AP20" s="152"/>
      <c r="AQ20" s="155">
        <v>12</v>
      </c>
      <c r="AR20" s="154">
        <v>5</v>
      </c>
      <c r="AS20" s="152"/>
      <c r="AT20" s="158"/>
      <c r="AU20" s="152">
        <v>7</v>
      </c>
      <c r="AV20" s="155">
        <v>14</v>
      </c>
      <c r="AW20" s="152">
        <v>12</v>
      </c>
      <c r="AX20" s="155"/>
      <c r="AY20" s="154"/>
      <c r="AZ20" s="154"/>
      <c r="BA20" s="147">
        <f t="shared" si="1"/>
        <v>92</v>
      </c>
    </row>
    <row r="21" spans="1:53" ht="21.95" customHeight="1" thickBot="1" x14ac:dyDescent="0.3">
      <c r="A21" s="148">
        <f t="shared" si="0"/>
        <v>11</v>
      </c>
      <c r="B21" s="156" t="s">
        <v>80</v>
      </c>
      <c r="C21" s="443"/>
      <c r="D21" s="145"/>
      <c r="E21" s="146">
        <v>15</v>
      </c>
      <c r="F21" s="145"/>
      <c r="G21" s="146"/>
      <c r="H21" s="145"/>
      <c r="I21" s="146"/>
      <c r="J21" s="145"/>
      <c r="K21" s="142"/>
      <c r="L21" s="143"/>
      <c r="M21" s="145"/>
      <c r="N21" s="145"/>
      <c r="O21" s="144"/>
      <c r="P21" s="143"/>
      <c r="Q21" s="144"/>
      <c r="R21" s="150"/>
      <c r="S21" s="444"/>
      <c r="T21" s="152"/>
      <c r="U21" s="155">
        <v>12</v>
      </c>
      <c r="V21" s="444"/>
      <c r="W21" s="152"/>
      <c r="X21" s="155"/>
      <c r="Y21" s="152"/>
      <c r="Z21" s="155"/>
      <c r="AA21" s="154"/>
      <c r="AB21" s="152"/>
      <c r="AC21" s="155"/>
      <c r="AD21" s="152"/>
      <c r="AE21" s="155"/>
      <c r="AF21" s="152"/>
      <c r="AG21" s="155"/>
      <c r="AH21" s="152"/>
      <c r="AI21" s="499">
        <v>12</v>
      </c>
      <c r="AJ21" s="154"/>
      <c r="AK21" s="152"/>
      <c r="AL21" s="155"/>
      <c r="AM21" s="154"/>
      <c r="AN21" s="152"/>
      <c r="AO21" s="155">
        <v>18</v>
      </c>
      <c r="AP21" s="152"/>
      <c r="AQ21" s="155">
        <v>11</v>
      </c>
      <c r="AR21" s="154"/>
      <c r="AS21" s="152"/>
      <c r="AT21" s="155">
        <v>10</v>
      </c>
      <c r="AU21" s="152"/>
      <c r="AV21" s="155"/>
      <c r="AW21" s="152"/>
      <c r="AX21" s="155"/>
      <c r="AY21" s="154">
        <v>13</v>
      </c>
      <c r="AZ21" s="154"/>
      <c r="BA21" s="147">
        <f t="shared" si="1"/>
        <v>91</v>
      </c>
    </row>
    <row r="22" spans="1:53" ht="21.95" customHeight="1" thickBot="1" x14ac:dyDescent="0.3">
      <c r="A22" s="148">
        <f t="shared" si="0"/>
        <v>12</v>
      </c>
      <c r="B22" s="492" t="s">
        <v>74</v>
      </c>
      <c r="C22" s="443"/>
      <c r="D22" s="145"/>
      <c r="E22" s="146"/>
      <c r="F22" s="145"/>
      <c r="G22" s="146">
        <v>14</v>
      </c>
      <c r="H22" s="145"/>
      <c r="I22" s="146"/>
      <c r="J22" s="145"/>
      <c r="K22" s="142"/>
      <c r="L22" s="143"/>
      <c r="M22" s="145"/>
      <c r="N22" s="145"/>
      <c r="O22" s="144"/>
      <c r="P22" s="143"/>
      <c r="Q22" s="144"/>
      <c r="R22" s="150"/>
      <c r="S22" s="444"/>
      <c r="T22" s="152"/>
      <c r="U22" s="155"/>
      <c r="V22" s="444"/>
      <c r="W22" s="152"/>
      <c r="X22" s="155"/>
      <c r="Y22" s="152"/>
      <c r="Z22" s="155"/>
      <c r="AA22" s="154"/>
      <c r="AB22" s="152"/>
      <c r="AC22" s="155"/>
      <c r="AD22" s="152"/>
      <c r="AE22" s="155"/>
      <c r="AF22" s="152"/>
      <c r="AG22" s="155"/>
      <c r="AH22" s="152"/>
      <c r="AI22" s="499">
        <v>14</v>
      </c>
      <c r="AJ22" s="154"/>
      <c r="AK22" s="152"/>
      <c r="AL22" s="155"/>
      <c r="AM22" s="154">
        <v>11</v>
      </c>
      <c r="AN22" s="152"/>
      <c r="AO22" s="155">
        <v>20</v>
      </c>
      <c r="AP22" s="152"/>
      <c r="AQ22" s="155"/>
      <c r="AR22" s="154"/>
      <c r="AS22" s="152"/>
      <c r="AT22" s="155">
        <v>9</v>
      </c>
      <c r="AU22" s="152"/>
      <c r="AV22" s="155">
        <v>20</v>
      </c>
      <c r="AW22" s="152"/>
      <c r="AX22" s="155"/>
      <c r="AY22" s="154"/>
      <c r="AZ22" s="154"/>
      <c r="BA22" s="147">
        <f t="shared" si="1"/>
        <v>88</v>
      </c>
    </row>
    <row r="23" spans="1:53" ht="21.95" customHeight="1" thickBot="1" x14ac:dyDescent="0.3">
      <c r="A23" s="148">
        <f t="shared" si="0"/>
        <v>13</v>
      </c>
      <c r="B23" s="156" t="s">
        <v>78</v>
      </c>
      <c r="C23" s="443"/>
      <c r="D23" s="145"/>
      <c r="E23" s="146">
        <v>16</v>
      </c>
      <c r="F23" s="145"/>
      <c r="G23" s="146"/>
      <c r="H23" s="145"/>
      <c r="I23" s="146"/>
      <c r="J23" s="145"/>
      <c r="K23" s="142"/>
      <c r="L23" s="143"/>
      <c r="M23" s="145"/>
      <c r="N23" s="145"/>
      <c r="O23" s="144"/>
      <c r="P23" s="143"/>
      <c r="Q23" s="144"/>
      <c r="R23" s="150"/>
      <c r="S23" s="444"/>
      <c r="T23" s="152"/>
      <c r="U23" s="155"/>
      <c r="V23" s="444"/>
      <c r="W23" s="152"/>
      <c r="X23" s="155"/>
      <c r="Y23" s="152"/>
      <c r="Z23" s="155"/>
      <c r="AA23" s="154"/>
      <c r="AB23" s="152"/>
      <c r="AC23" s="155">
        <v>16</v>
      </c>
      <c r="AD23" s="152"/>
      <c r="AE23" s="155"/>
      <c r="AF23" s="152"/>
      <c r="AG23" s="155"/>
      <c r="AH23" s="152"/>
      <c r="AI23" s="499"/>
      <c r="AJ23" s="154"/>
      <c r="AK23" s="152"/>
      <c r="AL23" s="155"/>
      <c r="AM23" s="154">
        <v>7</v>
      </c>
      <c r="AN23" s="152"/>
      <c r="AO23" s="155"/>
      <c r="AP23" s="152"/>
      <c r="AQ23" s="155"/>
      <c r="AR23" s="154"/>
      <c r="AS23" s="152"/>
      <c r="AT23" s="158">
        <v>20</v>
      </c>
      <c r="AU23" s="152"/>
      <c r="AV23" s="155">
        <v>18</v>
      </c>
      <c r="AW23" s="152"/>
      <c r="AX23" s="155"/>
      <c r="AY23" s="154"/>
      <c r="AZ23" s="154"/>
      <c r="BA23" s="147">
        <f t="shared" si="1"/>
        <v>77</v>
      </c>
    </row>
    <row r="24" spans="1:53" ht="21.95" customHeight="1" thickBot="1" x14ac:dyDescent="0.3">
      <c r="A24" s="148">
        <f t="shared" si="0"/>
        <v>14</v>
      </c>
      <c r="B24" s="156" t="s">
        <v>97</v>
      </c>
      <c r="C24" s="443"/>
      <c r="D24" s="145"/>
      <c r="E24" s="146">
        <v>13</v>
      </c>
      <c r="F24" s="145"/>
      <c r="G24" s="146"/>
      <c r="H24" s="145"/>
      <c r="I24" s="146">
        <v>13</v>
      </c>
      <c r="J24" s="145"/>
      <c r="K24" s="142"/>
      <c r="L24" s="143"/>
      <c r="M24" s="145"/>
      <c r="N24" s="145"/>
      <c r="O24" s="144"/>
      <c r="P24" s="143"/>
      <c r="Q24" s="144"/>
      <c r="R24" s="150"/>
      <c r="S24" s="444"/>
      <c r="T24" s="152"/>
      <c r="U24" s="155"/>
      <c r="V24" s="444"/>
      <c r="W24" s="152"/>
      <c r="X24" s="155"/>
      <c r="Y24" s="152"/>
      <c r="Z24" s="155"/>
      <c r="AA24" s="154"/>
      <c r="AB24" s="152"/>
      <c r="AC24" s="155"/>
      <c r="AD24" s="152"/>
      <c r="AE24" s="155"/>
      <c r="AF24" s="152"/>
      <c r="AG24" s="155"/>
      <c r="AH24" s="152"/>
      <c r="AI24" s="499"/>
      <c r="AJ24" s="154"/>
      <c r="AK24" s="152"/>
      <c r="AL24" s="155"/>
      <c r="AM24" s="154"/>
      <c r="AN24" s="152"/>
      <c r="AO24" s="155"/>
      <c r="AP24" s="152"/>
      <c r="AQ24" s="155">
        <v>7</v>
      </c>
      <c r="AR24" s="154"/>
      <c r="AS24" s="152"/>
      <c r="AT24" s="155"/>
      <c r="AU24" s="152"/>
      <c r="AV24" s="155">
        <v>10</v>
      </c>
      <c r="AW24" s="152"/>
      <c r="AX24" s="155">
        <v>18</v>
      </c>
      <c r="AY24" s="154"/>
      <c r="AZ24" s="154"/>
      <c r="BA24" s="147">
        <f t="shared" si="1"/>
        <v>61</v>
      </c>
    </row>
    <row r="25" spans="1:53" ht="21.95" customHeight="1" thickBot="1" x14ac:dyDescent="0.3">
      <c r="A25" s="148">
        <f t="shared" si="0"/>
        <v>15</v>
      </c>
      <c r="B25" s="159" t="s">
        <v>93</v>
      </c>
      <c r="C25" s="443">
        <v>20</v>
      </c>
      <c r="D25" s="145"/>
      <c r="E25" s="146"/>
      <c r="F25" s="145"/>
      <c r="G25" s="146"/>
      <c r="H25" s="145"/>
      <c r="I25" s="146"/>
      <c r="J25" s="145"/>
      <c r="K25" s="142"/>
      <c r="L25" s="143"/>
      <c r="M25" s="145"/>
      <c r="N25" s="145"/>
      <c r="O25" s="144">
        <v>16</v>
      </c>
      <c r="P25" s="143"/>
      <c r="Q25" s="144"/>
      <c r="R25" s="150"/>
      <c r="S25" s="444"/>
      <c r="T25" s="152"/>
      <c r="U25" s="155"/>
      <c r="V25" s="444"/>
      <c r="W25" s="152"/>
      <c r="X25" s="155"/>
      <c r="Y25" s="152"/>
      <c r="Z25" s="155"/>
      <c r="AA25" s="154"/>
      <c r="AB25" s="152"/>
      <c r="AC25" s="155"/>
      <c r="AD25" s="152"/>
      <c r="AE25" s="155"/>
      <c r="AF25" s="152"/>
      <c r="AG25" s="155"/>
      <c r="AH25" s="152"/>
      <c r="AI25" s="499"/>
      <c r="AJ25" s="154"/>
      <c r="AK25" s="152"/>
      <c r="AL25" s="155">
        <v>16</v>
      </c>
      <c r="AM25" s="154"/>
      <c r="AN25" s="152"/>
      <c r="AO25" s="155"/>
      <c r="AP25" s="152"/>
      <c r="AQ25" s="155"/>
      <c r="AR25" s="154"/>
      <c r="AS25" s="152"/>
      <c r="AT25" s="155"/>
      <c r="AU25" s="152"/>
      <c r="AV25" s="155"/>
      <c r="AW25" s="152"/>
      <c r="AX25" s="155"/>
      <c r="AY25" s="154"/>
      <c r="AZ25" s="154"/>
      <c r="BA25" s="147">
        <f t="shared" si="1"/>
        <v>52</v>
      </c>
    </row>
    <row r="26" spans="1:53" ht="21.95" customHeight="1" thickBot="1" x14ac:dyDescent="0.3">
      <c r="A26" s="148">
        <f t="shared" si="0"/>
        <v>16</v>
      </c>
      <c r="B26" s="149" t="s">
        <v>98</v>
      </c>
      <c r="C26" s="443"/>
      <c r="D26" s="145"/>
      <c r="E26" s="146"/>
      <c r="F26" s="145"/>
      <c r="G26" s="146"/>
      <c r="H26" s="145"/>
      <c r="I26" s="146"/>
      <c r="J26" s="145"/>
      <c r="K26" s="142"/>
      <c r="L26" s="143"/>
      <c r="M26" s="145"/>
      <c r="N26" s="145"/>
      <c r="O26" s="144"/>
      <c r="P26" s="143"/>
      <c r="Q26" s="144"/>
      <c r="R26" s="150"/>
      <c r="S26" s="444"/>
      <c r="T26" s="152"/>
      <c r="U26" s="155"/>
      <c r="V26" s="444"/>
      <c r="W26" s="152"/>
      <c r="X26" s="155"/>
      <c r="Y26" s="152"/>
      <c r="Z26" s="155"/>
      <c r="AA26" s="154"/>
      <c r="AB26" s="152"/>
      <c r="AC26" s="155"/>
      <c r="AD26" s="152"/>
      <c r="AE26" s="155"/>
      <c r="AF26" s="152"/>
      <c r="AG26" s="155"/>
      <c r="AH26" s="152"/>
      <c r="AI26" s="499"/>
      <c r="AJ26" s="154"/>
      <c r="AK26" s="152"/>
      <c r="AL26" s="155"/>
      <c r="AM26" s="154"/>
      <c r="AN26" s="152"/>
      <c r="AO26" s="155"/>
      <c r="AP26" s="152"/>
      <c r="AQ26" s="155">
        <v>20</v>
      </c>
      <c r="AR26" s="154"/>
      <c r="AS26" s="152"/>
      <c r="AT26" s="155"/>
      <c r="AU26" s="152"/>
      <c r="AV26" s="155">
        <v>16</v>
      </c>
      <c r="AW26" s="152"/>
      <c r="AX26" s="155"/>
      <c r="AY26" s="154"/>
      <c r="AZ26" s="154"/>
      <c r="BA26" s="147">
        <f t="shared" si="1"/>
        <v>36</v>
      </c>
    </row>
    <row r="27" spans="1:53" ht="21.95" customHeight="1" thickBot="1" x14ac:dyDescent="0.3">
      <c r="A27" s="148">
        <f t="shared" si="0"/>
        <v>17</v>
      </c>
      <c r="B27" s="149" t="s">
        <v>517</v>
      </c>
      <c r="C27" s="443"/>
      <c r="D27" s="145"/>
      <c r="E27" s="146"/>
      <c r="F27" s="145"/>
      <c r="G27" s="146"/>
      <c r="H27" s="145"/>
      <c r="I27" s="146"/>
      <c r="J27" s="145"/>
      <c r="K27" s="142"/>
      <c r="L27" s="143"/>
      <c r="M27" s="145"/>
      <c r="N27" s="145"/>
      <c r="O27" s="144"/>
      <c r="P27" s="143"/>
      <c r="Q27" s="144"/>
      <c r="R27" s="150"/>
      <c r="S27" s="444"/>
      <c r="T27" s="152"/>
      <c r="U27" s="155"/>
      <c r="V27" s="444"/>
      <c r="W27" s="152"/>
      <c r="X27" s="155"/>
      <c r="Y27" s="152"/>
      <c r="Z27" s="155"/>
      <c r="AA27" s="154"/>
      <c r="AB27" s="152"/>
      <c r="AC27" s="155"/>
      <c r="AD27" s="152"/>
      <c r="AE27" s="155"/>
      <c r="AF27" s="152"/>
      <c r="AG27" s="155"/>
      <c r="AH27" s="152"/>
      <c r="AI27" s="499"/>
      <c r="AJ27" s="154"/>
      <c r="AK27" s="152"/>
      <c r="AL27" s="155"/>
      <c r="AM27" s="154"/>
      <c r="AN27" s="152"/>
      <c r="AO27" s="155">
        <v>13</v>
      </c>
      <c r="AP27" s="152"/>
      <c r="AQ27" s="155">
        <v>3</v>
      </c>
      <c r="AR27" s="154"/>
      <c r="AS27" s="152"/>
      <c r="AT27" s="155">
        <v>8</v>
      </c>
      <c r="AU27" s="152"/>
      <c r="AV27" s="155">
        <v>9</v>
      </c>
      <c r="AW27" s="152"/>
      <c r="AX27" s="155"/>
      <c r="AY27" s="154"/>
      <c r="AZ27" s="154"/>
      <c r="BA27" s="147">
        <f>SUM(C27:AZ27)</f>
        <v>33</v>
      </c>
    </row>
    <row r="28" spans="1:53" ht="21.95" customHeight="1" thickBot="1" x14ac:dyDescent="0.3">
      <c r="A28" s="148">
        <f t="shared" si="0"/>
        <v>18</v>
      </c>
      <c r="B28" s="149" t="s">
        <v>462</v>
      </c>
      <c r="C28" s="443">
        <v>16</v>
      </c>
      <c r="D28" s="145"/>
      <c r="E28" s="146"/>
      <c r="F28" s="145"/>
      <c r="G28" s="146"/>
      <c r="H28" s="145"/>
      <c r="I28" s="146"/>
      <c r="J28" s="145"/>
      <c r="K28" s="142"/>
      <c r="L28" s="143"/>
      <c r="M28" s="145"/>
      <c r="N28" s="145"/>
      <c r="O28" s="144"/>
      <c r="P28" s="143"/>
      <c r="Q28" s="144"/>
      <c r="R28" s="150"/>
      <c r="S28" s="444"/>
      <c r="T28" s="152"/>
      <c r="U28" s="155"/>
      <c r="V28" s="444"/>
      <c r="W28" s="152"/>
      <c r="X28" s="155"/>
      <c r="Y28" s="152"/>
      <c r="Z28" s="155"/>
      <c r="AA28" s="154"/>
      <c r="AB28" s="152"/>
      <c r="AC28" s="155"/>
      <c r="AD28" s="152"/>
      <c r="AE28" s="155"/>
      <c r="AF28" s="152"/>
      <c r="AG28" s="155"/>
      <c r="AH28" s="152"/>
      <c r="AI28" s="499"/>
      <c r="AJ28" s="154"/>
      <c r="AK28" s="152"/>
      <c r="AL28" s="155"/>
      <c r="AM28" s="154"/>
      <c r="AN28" s="152"/>
      <c r="AO28" s="155"/>
      <c r="AP28" s="152"/>
      <c r="AQ28" s="155"/>
      <c r="AR28" s="154"/>
      <c r="AS28" s="152"/>
      <c r="AT28" s="155"/>
      <c r="AU28" s="152"/>
      <c r="AV28" s="155"/>
      <c r="AW28" s="152"/>
      <c r="AX28" s="155">
        <v>16</v>
      </c>
      <c r="AY28" s="154"/>
      <c r="AZ28" s="154"/>
      <c r="BA28" s="147">
        <f t="shared" ref="BA28:BA40" si="2">C28+D28+E28+F28+G28+H28+I28+J28+K28+L28+M28+N28+O28+P28+Q28+R28+S28+T28+U28+W28+X28+Y28+Z28+AA28+AB28+AC28+AD28+AE28+AF28+AG28+AH28+AI28+AJ28+AK28+AL28+AN28+AO28+AP28+AQ28+AS28+AT28+AV28+AW28+AX28+AZ28+AM28+AR28+AU28+AY28</f>
        <v>32</v>
      </c>
    </row>
    <row r="29" spans="1:53" ht="21.95" customHeight="1" thickBot="1" x14ac:dyDescent="0.3">
      <c r="A29" s="148">
        <f t="shared" si="0"/>
        <v>19</v>
      </c>
      <c r="B29" s="494" t="s">
        <v>469</v>
      </c>
      <c r="C29" s="443"/>
      <c r="D29" s="145"/>
      <c r="E29" s="146"/>
      <c r="F29" s="145"/>
      <c r="G29" s="146"/>
      <c r="H29" s="145"/>
      <c r="I29" s="146"/>
      <c r="J29" s="145"/>
      <c r="K29" s="142"/>
      <c r="L29" s="143"/>
      <c r="M29" s="145"/>
      <c r="N29" s="145"/>
      <c r="O29" s="144"/>
      <c r="P29" s="143"/>
      <c r="Q29" s="144"/>
      <c r="R29" s="150"/>
      <c r="S29" s="444"/>
      <c r="T29" s="152"/>
      <c r="U29" s="155"/>
      <c r="V29" s="444"/>
      <c r="W29" s="152"/>
      <c r="X29" s="155"/>
      <c r="Y29" s="152"/>
      <c r="Z29" s="155"/>
      <c r="AA29" s="154"/>
      <c r="AB29" s="152"/>
      <c r="AC29" s="155"/>
      <c r="AD29" s="152"/>
      <c r="AE29" s="155"/>
      <c r="AF29" s="152"/>
      <c r="AG29" s="155"/>
      <c r="AH29" s="152"/>
      <c r="AI29" s="499"/>
      <c r="AJ29" s="154"/>
      <c r="AK29" s="152"/>
      <c r="AL29" s="155"/>
      <c r="AM29" s="154"/>
      <c r="AN29" s="152"/>
      <c r="AO29" s="155">
        <v>9</v>
      </c>
      <c r="AP29" s="152"/>
      <c r="AQ29" s="155"/>
      <c r="AR29" s="154"/>
      <c r="AS29" s="152"/>
      <c r="AT29" s="160">
        <v>5</v>
      </c>
      <c r="AU29" s="152">
        <v>6</v>
      </c>
      <c r="AV29" s="155">
        <v>11</v>
      </c>
      <c r="AW29" s="152"/>
      <c r="AX29" s="155"/>
      <c r="AY29" s="154"/>
      <c r="AZ29" s="154"/>
      <c r="BA29" s="147">
        <f t="shared" si="2"/>
        <v>31</v>
      </c>
    </row>
    <row r="30" spans="1:53" ht="21.95" customHeight="1" thickBot="1" x14ac:dyDescent="0.3">
      <c r="A30" s="148">
        <f t="shared" si="0"/>
        <v>20</v>
      </c>
      <c r="B30" s="149" t="s">
        <v>77</v>
      </c>
      <c r="C30" s="443"/>
      <c r="D30" s="145"/>
      <c r="E30" s="146"/>
      <c r="F30" s="145"/>
      <c r="G30" s="146"/>
      <c r="H30" s="145"/>
      <c r="I30" s="146">
        <v>14</v>
      </c>
      <c r="J30" s="145"/>
      <c r="K30" s="142"/>
      <c r="L30" s="143"/>
      <c r="M30" s="145"/>
      <c r="N30" s="145"/>
      <c r="O30" s="144"/>
      <c r="P30" s="143"/>
      <c r="Q30" s="144">
        <v>16</v>
      </c>
      <c r="R30" s="150"/>
      <c r="S30" s="444"/>
      <c r="T30" s="152"/>
      <c r="U30" s="155"/>
      <c r="V30" s="444"/>
      <c r="W30" s="152"/>
      <c r="X30" s="155"/>
      <c r="Y30" s="152"/>
      <c r="Z30" s="155"/>
      <c r="AA30" s="154"/>
      <c r="AB30" s="152"/>
      <c r="AC30" s="155"/>
      <c r="AD30" s="152"/>
      <c r="AE30" s="155"/>
      <c r="AF30" s="152"/>
      <c r="AG30" s="155"/>
      <c r="AH30" s="152"/>
      <c r="AI30" s="499"/>
      <c r="AJ30" s="154"/>
      <c r="AK30" s="152"/>
      <c r="AL30" s="155"/>
      <c r="AM30" s="154"/>
      <c r="AN30" s="152"/>
      <c r="AO30" s="155"/>
      <c r="AP30" s="152"/>
      <c r="AQ30" s="155"/>
      <c r="AR30" s="154"/>
      <c r="AS30" s="152"/>
      <c r="AT30" s="158"/>
      <c r="AU30" s="152"/>
      <c r="AV30" s="155"/>
      <c r="AW30" s="152"/>
      <c r="AX30" s="155"/>
      <c r="AY30" s="154"/>
      <c r="AZ30" s="154"/>
      <c r="BA30" s="147">
        <f t="shared" si="2"/>
        <v>30</v>
      </c>
    </row>
    <row r="31" spans="1:53" ht="21.95" customHeight="1" thickBot="1" x14ac:dyDescent="0.3">
      <c r="A31" s="148">
        <f t="shared" si="0"/>
        <v>21</v>
      </c>
      <c r="B31" s="149" t="s">
        <v>465</v>
      </c>
      <c r="C31" s="443">
        <v>15</v>
      </c>
      <c r="D31" s="145"/>
      <c r="E31" s="146">
        <v>5</v>
      </c>
      <c r="F31" s="145"/>
      <c r="G31" s="146"/>
      <c r="H31" s="145"/>
      <c r="I31" s="146"/>
      <c r="J31" s="145"/>
      <c r="K31" s="142"/>
      <c r="L31" s="143"/>
      <c r="M31" s="145"/>
      <c r="N31" s="145"/>
      <c r="O31" s="144"/>
      <c r="P31" s="143"/>
      <c r="Q31" s="144"/>
      <c r="R31" s="150"/>
      <c r="S31" s="444"/>
      <c r="T31" s="152"/>
      <c r="U31" s="155">
        <v>8</v>
      </c>
      <c r="V31" s="444"/>
      <c r="W31" s="152"/>
      <c r="X31" s="155"/>
      <c r="Y31" s="152"/>
      <c r="Z31" s="155"/>
      <c r="AA31" s="154"/>
      <c r="AB31" s="152"/>
      <c r="AC31" s="155"/>
      <c r="AD31" s="152"/>
      <c r="AE31" s="155"/>
      <c r="AF31" s="152"/>
      <c r="AG31" s="155"/>
      <c r="AH31" s="152"/>
      <c r="AI31" s="499"/>
      <c r="AJ31" s="154"/>
      <c r="AK31" s="152"/>
      <c r="AL31" s="155"/>
      <c r="AM31" s="154"/>
      <c r="AN31" s="152"/>
      <c r="AO31" s="155"/>
      <c r="AP31" s="152"/>
      <c r="AQ31" s="155"/>
      <c r="AR31" s="154"/>
      <c r="AS31" s="152"/>
      <c r="AT31" s="155"/>
      <c r="AU31" s="152"/>
      <c r="AV31" s="155"/>
      <c r="AW31" s="152"/>
      <c r="AX31" s="155"/>
      <c r="AY31" s="154"/>
      <c r="AZ31" s="154"/>
      <c r="BA31" s="147">
        <f t="shared" si="2"/>
        <v>28</v>
      </c>
    </row>
    <row r="32" spans="1:53" ht="21.95" customHeight="1" thickBot="1" x14ac:dyDescent="0.3">
      <c r="A32" s="148">
        <f t="shared" si="0"/>
        <v>22</v>
      </c>
      <c r="B32" s="163" t="s">
        <v>92</v>
      </c>
      <c r="C32" s="443"/>
      <c r="D32" s="145"/>
      <c r="E32" s="146"/>
      <c r="F32" s="145"/>
      <c r="G32" s="146"/>
      <c r="H32" s="145"/>
      <c r="I32" s="146"/>
      <c r="J32" s="145"/>
      <c r="K32" s="142"/>
      <c r="L32" s="143"/>
      <c r="M32" s="145"/>
      <c r="N32" s="145"/>
      <c r="O32" s="144">
        <v>14</v>
      </c>
      <c r="P32" s="143"/>
      <c r="Q32" s="144">
        <v>14</v>
      </c>
      <c r="R32" s="150"/>
      <c r="S32" s="444"/>
      <c r="T32" s="152"/>
      <c r="U32" s="155"/>
      <c r="V32" s="444"/>
      <c r="W32" s="152"/>
      <c r="X32" s="155"/>
      <c r="Y32" s="152"/>
      <c r="Z32" s="155"/>
      <c r="AA32" s="154"/>
      <c r="AB32" s="152"/>
      <c r="AC32" s="155"/>
      <c r="AD32" s="152"/>
      <c r="AE32" s="155"/>
      <c r="AF32" s="152"/>
      <c r="AG32" s="155"/>
      <c r="AH32" s="152"/>
      <c r="AI32" s="499"/>
      <c r="AJ32" s="154"/>
      <c r="AK32" s="152"/>
      <c r="AL32" s="155"/>
      <c r="AM32" s="154"/>
      <c r="AN32" s="152"/>
      <c r="AO32" s="155"/>
      <c r="AP32" s="152"/>
      <c r="AQ32" s="155"/>
      <c r="AR32" s="154"/>
      <c r="AS32" s="152"/>
      <c r="AT32" s="155"/>
      <c r="AU32" s="152"/>
      <c r="AV32" s="155"/>
      <c r="AW32" s="152"/>
      <c r="AX32" s="155"/>
      <c r="AY32" s="154"/>
      <c r="AZ32" s="154"/>
      <c r="BA32" s="147">
        <f t="shared" si="2"/>
        <v>28</v>
      </c>
    </row>
    <row r="33" spans="1:53" ht="21.95" customHeight="1" thickBot="1" x14ac:dyDescent="0.3">
      <c r="A33" s="148">
        <f t="shared" si="0"/>
        <v>23</v>
      </c>
      <c r="B33" s="163" t="s">
        <v>88</v>
      </c>
      <c r="C33" s="443"/>
      <c r="D33" s="496"/>
      <c r="E33" s="146"/>
      <c r="F33" s="496"/>
      <c r="G33" s="146">
        <v>15</v>
      </c>
      <c r="H33" s="496"/>
      <c r="I33" s="146"/>
      <c r="J33" s="145"/>
      <c r="K33" s="142"/>
      <c r="L33" s="143"/>
      <c r="M33" s="145"/>
      <c r="N33" s="145"/>
      <c r="O33" s="144">
        <v>12</v>
      </c>
      <c r="P33" s="143"/>
      <c r="Q33" s="144"/>
      <c r="R33" s="150"/>
      <c r="S33" s="444"/>
      <c r="T33" s="152"/>
      <c r="U33" s="155"/>
      <c r="V33" s="444"/>
      <c r="W33" s="152"/>
      <c r="X33" s="155"/>
      <c r="Y33" s="152"/>
      <c r="Z33" s="155"/>
      <c r="AA33" s="154"/>
      <c r="AB33" s="152"/>
      <c r="AC33" s="155"/>
      <c r="AD33" s="152"/>
      <c r="AE33" s="155"/>
      <c r="AF33" s="152"/>
      <c r="AG33" s="155"/>
      <c r="AH33" s="152"/>
      <c r="AI33" s="499"/>
      <c r="AJ33" s="154"/>
      <c r="AK33" s="152"/>
      <c r="AL33" s="155"/>
      <c r="AM33" s="154"/>
      <c r="AN33" s="152"/>
      <c r="AO33" s="155"/>
      <c r="AP33" s="152"/>
      <c r="AQ33" s="155"/>
      <c r="AR33" s="154"/>
      <c r="AS33" s="152"/>
      <c r="AT33" s="155"/>
      <c r="AU33" s="152"/>
      <c r="AV33" s="155"/>
      <c r="AW33" s="152"/>
      <c r="AX33" s="155"/>
      <c r="AY33" s="154"/>
      <c r="AZ33" s="154"/>
      <c r="BA33" s="147">
        <f t="shared" si="2"/>
        <v>27</v>
      </c>
    </row>
    <row r="34" spans="1:53" ht="21.95" customHeight="1" thickBot="1" x14ac:dyDescent="0.3">
      <c r="A34" s="148">
        <f t="shared" si="0"/>
        <v>24</v>
      </c>
      <c r="B34" s="495" t="s">
        <v>95</v>
      </c>
      <c r="C34" s="443"/>
      <c r="D34" s="145"/>
      <c r="E34" s="146"/>
      <c r="F34" s="145"/>
      <c r="G34" s="146"/>
      <c r="H34" s="145"/>
      <c r="I34" s="146"/>
      <c r="J34" s="145"/>
      <c r="K34" s="142"/>
      <c r="L34" s="143"/>
      <c r="M34" s="145"/>
      <c r="N34" s="145"/>
      <c r="O34" s="144">
        <v>15</v>
      </c>
      <c r="P34" s="143"/>
      <c r="Q34" s="144"/>
      <c r="R34" s="150"/>
      <c r="S34" s="444"/>
      <c r="T34" s="152"/>
      <c r="U34" s="155"/>
      <c r="V34" s="444"/>
      <c r="W34" s="152"/>
      <c r="X34" s="155"/>
      <c r="Y34" s="152"/>
      <c r="Z34" s="155"/>
      <c r="AA34" s="154"/>
      <c r="AB34" s="152"/>
      <c r="AC34" s="155"/>
      <c r="AD34" s="152"/>
      <c r="AE34" s="155"/>
      <c r="AF34" s="152"/>
      <c r="AG34" s="155"/>
      <c r="AH34" s="152"/>
      <c r="AI34" s="499">
        <v>11</v>
      </c>
      <c r="AJ34" s="154"/>
      <c r="AK34" s="152"/>
      <c r="AL34" s="155"/>
      <c r="AM34" s="154"/>
      <c r="AN34" s="152"/>
      <c r="AO34" s="155"/>
      <c r="AP34" s="152"/>
      <c r="AQ34" s="155"/>
      <c r="AR34" s="154"/>
      <c r="AS34" s="152"/>
      <c r="AT34" s="155"/>
      <c r="AU34" s="152"/>
      <c r="AV34" s="155"/>
      <c r="AW34" s="152"/>
      <c r="AX34" s="155"/>
      <c r="AY34" s="154"/>
      <c r="AZ34" s="154"/>
      <c r="BA34" s="147">
        <f t="shared" si="2"/>
        <v>26</v>
      </c>
    </row>
    <row r="35" spans="1:53" ht="21.95" customHeight="1" thickBot="1" x14ac:dyDescent="0.3">
      <c r="A35" s="148">
        <f t="shared" si="0"/>
        <v>25</v>
      </c>
      <c r="B35" s="574" t="s">
        <v>94</v>
      </c>
      <c r="C35" s="444"/>
      <c r="D35" s="154"/>
      <c r="E35" s="155"/>
      <c r="F35" s="154"/>
      <c r="G35" s="155"/>
      <c r="H35" s="154"/>
      <c r="I35" s="155"/>
      <c r="J35" s="154"/>
      <c r="K35" s="151"/>
      <c r="L35" s="152"/>
      <c r="M35" s="154"/>
      <c r="N35" s="154"/>
      <c r="O35" s="153"/>
      <c r="P35" s="152"/>
      <c r="Q35" s="153">
        <v>12</v>
      </c>
      <c r="R35" s="162"/>
      <c r="S35" s="444"/>
      <c r="T35" s="152"/>
      <c r="U35" s="155"/>
      <c r="V35" s="444"/>
      <c r="W35" s="152"/>
      <c r="X35" s="155"/>
      <c r="Y35" s="152"/>
      <c r="Z35" s="155"/>
      <c r="AA35" s="154"/>
      <c r="AB35" s="152"/>
      <c r="AC35" s="155"/>
      <c r="AD35" s="152"/>
      <c r="AE35" s="155"/>
      <c r="AF35" s="152"/>
      <c r="AG35" s="155"/>
      <c r="AH35" s="152"/>
      <c r="AI35" s="499"/>
      <c r="AJ35" s="154"/>
      <c r="AK35" s="152"/>
      <c r="AL35" s="155">
        <v>14</v>
      </c>
      <c r="AM35" s="154"/>
      <c r="AN35" s="152"/>
      <c r="AO35" s="155"/>
      <c r="AP35" s="152"/>
      <c r="AQ35" s="155"/>
      <c r="AR35" s="154"/>
      <c r="AS35" s="152"/>
      <c r="AT35" s="155"/>
      <c r="AU35" s="152"/>
      <c r="AV35" s="155"/>
      <c r="AW35" s="152"/>
      <c r="AX35" s="155"/>
      <c r="AY35" s="154"/>
      <c r="AZ35" s="154"/>
      <c r="BA35" s="147">
        <f t="shared" si="2"/>
        <v>26</v>
      </c>
    </row>
    <row r="36" spans="1:53" ht="21.95" customHeight="1" thickBot="1" x14ac:dyDescent="0.3">
      <c r="A36" s="148">
        <f t="shared" si="0"/>
        <v>26</v>
      </c>
      <c r="B36" s="149" t="s">
        <v>96</v>
      </c>
      <c r="C36" s="444"/>
      <c r="D36" s="154"/>
      <c r="E36" s="155"/>
      <c r="F36" s="154"/>
      <c r="G36" s="155">
        <v>12</v>
      </c>
      <c r="H36" s="154"/>
      <c r="I36" s="155"/>
      <c r="J36" s="154"/>
      <c r="K36" s="151"/>
      <c r="L36" s="152"/>
      <c r="M36" s="154"/>
      <c r="N36" s="154"/>
      <c r="O36" s="153">
        <v>13</v>
      </c>
      <c r="P36" s="152"/>
      <c r="Q36" s="153"/>
      <c r="R36" s="162"/>
      <c r="S36" s="444"/>
      <c r="T36" s="152"/>
      <c r="U36" s="155"/>
      <c r="V36" s="444"/>
      <c r="W36" s="152"/>
      <c r="X36" s="155"/>
      <c r="Y36" s="152"/>
      <c r="Z36" s="155"/>
      <c r="AA36" s="154"/>
      <c r="AB36" s="152"/>
      <c r="AC36" s="155"/>
      <c r="AD36" s="152"/>
      <c r="AE36" s="155"/>
      <c r="AF36" s="152"/>
      <c r="AG36" s="155"/>
      <c r="AH36" s="152"/>
      <c r="AI36" s="499"/>
      <c r="AJ36" s="154"/>
      <c r="AK36" s="152"/>
      <c r="AL36" s="155"/>
      <c r="AM36" s="154"/>
      <c r="AN36" s="152"/>
      <c r="AO36" s="155"/>
      <c r="AP36" s="152"/>
      <c r="AQ36" s="155"/>
      <c r="AR36" s="154"/>
      <c r="AS36" s="152"/>
      <c r="AT36" s="155"/>
      <c r="AU36" s="152"/>
      <c r="AV36" s="155"/>
      <c r="AW36" s="152"/>
      <c r="AX36" s="155"/>
      <c r="AY36" s="154"/>
      <c r="AZ36" s="154"/>
      <c r="BA36" s="147">
        <f t="shared" si="2"/>
        <v>25</v>
      </c>
    </row>
    <row r="37" spans="1:53" ht="21.95" customHeight="1" thickBot="1" x14ac:dyDescent="0.3">
      <c r="A37" s="148">
        <f t="shared" si="0"/>
        <v>27</v>
      </c>
      <c r="B37" s="161" t="s">
        <v>89</v>
      </c>
      <c r="C37" s="444"/>
      <c r="D37" s="154"/>
      <c r="E37" s="155"/>
      <c r="F37" s="154"/>
      <c r="G37" s="155"/>
      <c r="H37" s="154"/>
      <c r="I37" s="155"/>
      <c r="J37" s="154"/>
      <c r="K37" s="151"/>
      <c r="L37" s="152"/>
      <c r="M37" s="154"/>
      <c r="N37" s="154"/>
      <c r="O37" s="153"/>
      <c r="P37" s="152"/>
      <c r="Q37" s="153"/>
      <c r="R37" s="162"/>
      <c r="S37" s="444"/>
      <c r="T37" s="152"/>
      <c r="U37" s="155"/>
      <c r="V37" s="444"/>
      <c r="W37" s="152"/>
      <c r="X37" s="155"/>
      <c r="Y37" s="152"/>
      <c r="Z37" s="155"/>
      <c r="AA37" s="154"/>
      <c r="AB37" s="152"/>
      <c r="AC37" s="155"/>
      <c r="AD37" s="152"/>
      <c r="AE37" s="155"/>
      <c r="AF37" s="152"/>
      <c r="AG37" s="155"/>
      <c r="AH37" s="152"/>
      <c r="AI37" s="499"/>
      <c r="AJ37" s="154"/>
      <c r="AK37" s="152"/>
      <c r="AL37" s="155"/>
      <c r="AM37" s="154">
        <v>9</v>
      </c>
      <c r="AN37" s="152"/>
      <c r="AO37" s="155">
        <v>14</v>
      </c>
      <c r="AP37" s="152"/>
      <c r="AQ37" s="155"/>
      <c r="AR37" s="154"/>
      <c r="AS37" s="152"/>
      <c r="AT37" s="160"/>
      <c r="AU37" s="152"/>
      <c r="AV37" s="155"/>
      <c r="AW37" s="152"/>
      <c r="AX37" s="155"/>
      <c r="AY37" s="154"/>
      <c r="AZ37" s="154"/>
      <c r="BA37" s="147">
        <f t="shared" si="2"/>
        <v>23</v>
      </c>
    </row>
    <row r="38" spans="1:53" ht="21.95" customHeight="1" thickBot="1" x14ac:dyDescent="0.3">
      <c r="A38" s="148">
        <f t="shared" si="0"/>
        <v>28</v>
      </c>
      <c r="B38" s="493" t="s">
        <v>466</v>
      </c>
      <c r="C38" s="444"/>
      <c r="D38" s="154"/>
      <c r="E38" s="155"/>
      <c r="F38" s="154"/>
      <c r="G38" s="155"/>
      <c r="H38" s="154"/>
      <c r="I38" s="155"/>
      <c r="J38" s="154"/>
      <c r="K38" s="151"/>
      <c r="L38" s="152"/>
      <c r="M38" s="154"/>
      <c r="N38" s="154"/>
      <c r="O38" s="153"/>
      <c r="P38" s="152"/>
      <c r="Q38" s="153"/>
      <c r="R38" s="162"/>
      <c r="S38" s="444">
        <v>9</v>
      </c>
      <c r="T38" s="152"/>
      <c r="U38" s="155">
        <v>14</v>
      </c>
      <c r="V38" s="444"/>
      <c r="W38" s="152"/>
      <c r="X38" s="155"/>
      <c r="Y38" s="152"/>
      <c r="Z38" s="155"/>
      <c r="AA38" s="154"/>
      <c r="AB38" s="152"/>
      <c r="AC38" s="155"/>
      <c r="AD38" s="152"/>
      <c r="AE38" s="155"/>
      <c r="AF38" s="152"/>
      <c r="AG38" s="155"/>
      <c r="AH38" s="152"/>
      <c r="AI38" s="499"/>
      <c r="AJ38" s="154"/>
      <c r="AK38" s="152"/>
      <c r="AL38" s="155"/>
      <c r="AM38" s="154"/>
      <c r="AN38" s="152"/>
      <c r="AO38" s="155"/>
      <c r="AP38" s="152"/>
      <c r="AQ38" s="155"/>
      <c r="AR38" s="154"/>
      <c r="AS38" s="152"/>
      <c r="AT38" s="155"/>
      <c r="AU38" s="152"/>
      <c r="AV38" s="155"/>
      <c r="AW38" s="152"/>
      <c r="AX38" s="155"/>
      <c r="AY38" s="154"/>
      <c r="AZ38" s="154"/>
      <c r="BA38" s="147">
        <f t="shared" si="2"/>
        <v>23</v>
      </c>
    </row>
    <row r="39" spans="1:53" ht="21.95" customHeight="1" thickBot="1" x14ac:dyDescent="0.3">
      <c r="A39" s="148">
        <f t="shared" si="0"/>
        <v>29</v>
      </c>
      <c r="B39" s="163" t="s">
        <v>464</v>
      </c>
      <c r="C39" s="444"/>
      <c r="D39" s="154"/>
      <c r="E39" s="155"/>
      <c r="F39" s="154"/>
      <c r="G39" s="155"/>
      <c r="H39" s="154"/>
      <c r="I39" s="155"/>
      <c r="J39" s="154"/>
      <c r="K39" s="151"/>
      <c r="L39" s="152"/>
      <c r="M39" s="154"/>
      <c r="N39" s="154"/>
      <c r="O39" s="153"/>
      <c r="P39" s="152"/>
      <c r="Q39" s="153"/>
      <c r="R39" s="162"/>
      <c r="S39" s="444"/>
      <c r="T39" s="152"/>
      <c r="U39" s="155"/>
      <c r="V39" s="444"/>
      <c r="W39" s="152"/>
      <c r="X39" s="155"/>
      <c r="Y39" s="152"/>
      <c r="Z39" s="155"/>
      <c r="AA39" s="154"/>
      <c r="AB39" s="152"/>
      <c r="AC39" s="155"/>
      <c r="AD39" s="152"/>
      <c r="AE39" s="155"/>
      <c r="AF39" s="152"/>
      <c r="AG39" s="155"/>
      <c r="AH39" s="152"/>
      <c r="AI39" s="499"/>
      <c r="AJ39" s="154"/>
      <c r="AK39" s="152"/>
      <c r="AL39" s="155">
        <v>12</v>
      </c>
      <c r="AM39" s="154"/>
      <c r="AN39" s="152"/>
      <c r="AO39" s="155"/>
      <c r="AP39" s="152"/>
      <c r="AQ39" s="155">
        <v>10</v>
      </c>
      <c r="AR39" s="154"/>
      <c r="AS39" s="152"/>
      <c r="AT39" s="155"/>
      <c r="AU39" s="152"/>
      <c r="AV39" s="155"/>
      <c r="AW39" s="152"/>
      <c r="AX39" s="155"/>
      <c r="AY39" s="154"/>
      <c r="AZ39" s="154"/>
      <c r="BA39" s="147">
        <f t="shared" si="2"/>
        <v>22</v>
      </c>
    </row>
    <row r="40" spans="1:53" ht="21.95" customHeight="1" thickBot="1" x14ac:dyDescent="0.3">
      <c r="A40" s="148">
        <f t="shared" si="0"/>
        <v>30</v>
      </c>
      <c r="B40" s="163" t="s">
        <v>468</v>
      </c>
      <c r="C40" s="444">
        <v>14</v>
      </c>
      <c r="D40" s="154"/>
      <c r="E40" s="155"/>
      <c r="F40" s="154"/>
      <c r="G40" s="155"/>
      <c r="H40" s="154"/>
      <c r="I40" s="155"/>
      <c r="J40" s="154"/>
      <c r="K40" s="151"/>
      <c r="L40" s="152"/>
      <c r="M40" s="154"/>
      <c r="N40" s="154"/>
      <c r="O40" s="153"/>
      <c r="P40" s="152"/>
      <c r="Q40" s="153"/>
      <c r="R40" s="162"/>
      <c r="S40" s="444"/>
      <c r="T40" s="152"/>
      <c r="U40" s="155"/>
      <c r="V40" s="444"/>
      <c r="W40" s="152"/>
      <c r="X40" s="155"/>
      <c r="Y40" s="152"/>
      <c r="Z40" s="155"/>
      <c r="AA40" s="154"/>
      <c r="AB40" s="152"/>
      <c r="AC40" s="155"/>
      <c r="AD40" s="152"/>
      <c r="AE40" s="155"/>
      <c r="AF40" s="152"/>
      <c r="AG40" s="155"/>
      <c r="AH40" s="152"/>
      <c r="AI40" s="499"/>
      <c r="AJ40" s="154"/>
      <c r="AK40" s="152"/>
      <c r="AL40" s="155"/>
      <c r="AM40" s="154"/>
      <c r="AN40" s="152"/>
      <c r="AO40" s="155"/>
      <c r="AP40" s="152"/>
      <c r="AQ40" s="155">
        <v>6</v>
      </c>
      <c r="AR40" s="154"/>
      <c r="AS40" s="152"/>
      <c r="AT40" s="155"/>
      <c r="AU40" s="152"/>
      <c r="AV40" s="155"/>
      <c r="AW40" s="152"/>
      <c r="AX40" s="155"/>
      <c r="AY40" s="154"/>
      <c r="AZ40" s="154"/>
      <c r="BA40" s="147">
        <f t="shared" si="2"/>
        <v>20</v>
      </c>
    </row>
    <row r="41" spans="1:53" ht="21.95" customHeight="1" thickBot="1" x14ac:dyDescent="0.3">
      <c r="A41" s="148">
        <f t="shared" si="0"/>
        <v>31</v>
      </c>
      <c r="B41" s="149" t="s">
        <v>518</v>
      </c>
      <c r="C41" s="444"/>
      <c r="D41" s="154"/>
      <c r="E41" s="155"/>
      <c r="F41" s="152"/>
      <c r="G41" s="155"/>
      <c r="H41" s="154"/>
      <c r="I41" s="155"/>
      <c r="J41" s="154"/>
      <c r="K41" s="151"/>
      <c r="L41" s="152"/>
      <c r="M41" s="154"/>
      <c r="N41" s="154"/>
      <c r="O41" s="153"/>
      <c r="P41" s="152"/>
      <c r="Q41" s="153"/>
      <c r="R41" s="162"/>
      <c r="S41" s="444"/>
      <c r="T41" s="152"/>
      <c r="U41" s="155"/>
      <c r="V41" s="444"/>
      <c r="W41" s="152"/>
      <c r="X41" s="155"/>
      <c r="Y41" s="152"/>
      <c r="Z41" s="155"/>
      <c r="AA41" s="154"/>
      <c r="AB41" s="152"/>
      <c r="AC41" s="155"/>
      <c r="AD41" s="152"/>
      <c r="AE41" s="155"/>
      <c r="AF41" s="152"/>
      <c r="AG41" s="155"/>
      <c r="AH41" s="152"/>
      <c r="AI41" s="499"/>
      <c r="AJ41" s="154"/>
      <c r="AK41" s="152"/>
      <c r="AL41" s="155"/>
      <c r="AM41" s="154"/>
      <c r="AN41" s="152"/>
      <c r="AO41" s="155"/>
      <c r="AP41" s="152"/>
      <c r="AQ41" s="155"/>
      <c r="AR41" s="154"/>
      <c r="AS41" s="152"/>
      <c r="AT41" s="155">
        <v>14</v>
      </c>
      <c r="AU41" s="152"/>
      <c r="AV41" s="155"/>
      <c r="AW41" s="152"/>
      <c r="AX41" s="155"/>
      <c r="AY41" s="154"/>
      <c r="AZ41" s="154"/>
      <c r="BA41" s="147">
        <f>SUM(C41:AZ41)</f>
        <v>14</v>
      </c>
    </row>
    <row r="42" spans="1:53" ht="21.95" customHeight="1" thickBot="1" x14ac:dyDescent="0.3">
      <c r="A42" s="148">
        <f t="shared" si="0"/>
        <v>32</v>
      </c>
      <c r="B42" s="448" t="s">
        <v>514</v>
      </c>
      <c r="C42" s="444">
        <v>13</v>
      </c>
      <c r="D42" s="154"/>
      <c r="E42" s="155"/>
      <c r="F42" s="154"/>
      <c r="G42" s="155"/>
      <c r="H42" s="154"/>
      <c r="I42" s="155"/>
      <c r="J42" s="154"/>
      <c r="K42" s="151"/>
      <c r="L42" s="152"/>
      <c r="M42" s="154"/>
      <c r="N42" s="154"/>
      <c r="O42" s="153"/>
      <c r="P42" s="152"/>
      <c r="Q42" s="153"/>
      <c r="R42" s="162"/>
      <c r="S42" s="444"/>
      <c r="T42" s="152"/>
      <c r="U42" s="155"/>
      <c r="V42" s="444"/>
      <c r="W42" s="152"/>
      <c r="X42" s="155"/>
      <c r="Y42" s="152"/>
      <c r="Z42" s="155"/>
      <c r="AA42" s="154"/>
      <c r="AB42" s="152"/>
      <c r="AC42" s="155"/>
      <c r="AD42" s="152"/>
      <c r="AE42" s="155"/>
      <c r="AF42" s="152"/>
      <c r="AG42" s="155"/>
      <c r="AH42" s="152"/>
      <c r="AI42" s="499"/>
      <c r="AJ42" s="154"/>
      <c r="AK42" s="152"/>
      <c r="AL42" s="155"/>
      <c r="AM42" s="154"/>
      <c r="AN42" s="152"/>
      <c r="AO42" s="155"/>
      <c r="AP42" s="152"/>
      <c r="AQ42" s="155"/>
      <c r="AR42" s="154"/>
      <c r="AS42" s="152"/>
      <c r="AT42" s="155"/>
      <c r="AU42" s="152"/>
      <c r="AV42" s="155"/>
      <c r="AW42" s="152"/>
      <c r="AX42" s="155"/>
      <c r="AY42" s="154"/>
      <c r="AZ42" s="154"/>
      <c r="BA42" s="147">
        <f t="shared" ref="BA42:BA47" si="3">C42+D42+E42+F42+G42+H42+I42+J42+K42+L42+M42+N42+O42+P42+Q42+R42+S42+T42+U42+W42+X42+Y42+Z42+AA42+AB42+AC42+AD42+AE42+AF42+AG42+AH42+AI42+AJ42+AK42+AL42+AN42+AO42+AP42+AQ42+AS42+AT42+AV42+AW42+AX42+AZ42+AM42+AR42+AU42+AY42</f>
        <v>13</v>
      </c>
    </row>
    <row r="43" spans="1:53" ht="21.95" customHeight="1" thickBot="1" x14ac:dyDescent="0.3">
      <c r="A43" s="148">
        <f t="shared" si="0"/>
        <v>33</v>
      </c>
      <c r="B43" s="161" t="s">
        <v>467</v>
      </c>
      <c r="C43" s="444"/>
      <c r="D43" s="154"/>
      <c r="E43" s="155"/>
      <c r="F43" s="154"/>
      <c r="G43" s="155"/>
      <c r="H43" s="154"/>
      <c r="I43" s="155">
        <v>12</v>
      </c>
      <c r="J43" s="154"/>
      <c r="K43" s="151"/>
      <c r="L43" s="152"/>
      <c r="M43" s="154"/>
      <c r="N43" s="154"/>
      <c r="O43" s="153"/>
      <c r="P43" s="152"/>
      <c r="Q43" s="153"/>
      <c r="R43" s="162"/>
      <c r="S43" s="444"/>
      <c r="T43" s="152"/>
      <c r="U43" s="155"/>
      <c r="V43" s="444"/>
      <c r="W43" s="152"/>
      <c r="X43" s="155"/>
      <c r="Y43" s="152"/>
      <c r="Z43" s="155"/>
      <c r="AA43" s="154"/>
      <c r="AB43" s="152"/>
      <c r="AC43" s="155"/>
      <c r="AD43" s="152"/>
      <c r="AE43" s="155"/>
      <c r="AF43" s="152"/>
      <c r="AG43" s="155"/>
      <c r="AH43" s="152"/>
      <c r="AI43" s="499"/>
      <c r="AJ43" s="154"/>
      <c r="AK43" s="152"/>
      <c r="AL43" s="155"/>
      <c r="AM43" s="154"/>
      <c r="AN43" s="152"/>
      <c r="AO43" s="155"/>
      <c r="AP43" s="152"/>
      <c r="AQ43" s="155"/>
      <c r="AR43" s="154"/>
      <c r="AS43" s="152"/>
      <c r="AT43" s="155"/>
      <c r="AU43" s="152"/>
      <c r="AV43" s="155"/>
      <c r="AW43" s="152"/>
      <c r="AX43" s="155"/>
      <c r="AY43" s="154"/>
      <c r="AZ43" s="154"/>
      <c r="BA43" s="147">
        <f t="shared" si="3"/>
        <v>12</v>
      </c>
    </row>
    <row r="44" spans="1:53" ht="21.95" customHeight="1" thickBot="1" x14ac:dyDescent="0.3">
      <c r="A44" s="148">
        <f t="shared" si="0"/>
        <v>34</v>
      </c>
      <c r="B44" s="491" t="s">
        <v>463</v>
      </c>
      <c r="C44" s="444"/>
      <c r="D44" s="154"/>
      <c r="E44" s="155"/>
      <c r="F44" s="154"/>
      <c r="G44" s="155"/>
      <c r="H44" s="154"/>
      <c r="I44" s="155"/>
      <c r="J44" s="154"/>
      <c r="K44" s="339"/>
      <c r="L44" s="340"/>
      <c r="M44" s="341"/>
      <c r="N44" s="341"/>
      <c r="O44" s="342"/>
      <c r="P44" s="340"/>
      <c r="Q44" s="342"/>
      <c r="R44" s="343"/>
      <c r="S44" s="444">
        <v>11</v>
      </c>
      <c r="T44" s="152"/>
      <c r="U44" s="155"/>
      <c r="V44" s="444"/>
      <c r="W44" s="152"/>
      <c r="X44" s="155"/>
      <c r="Y44" s="152"/>
      <c r="Z44" s="155"/>
      <c r="AA44" s="154"/>
      <c r="AB44" s="152"/>
      <c r="AC44" s="155"/>
      <c r="AD44" s="152"/>
      <c r="AE44" s="155"/>
      <c r="AF44" s="152"/>
      <c r="AG44" s="155"/>
      <c r="AH44" s="152"/>
      <c r="AI44" s="499"/>
      <c r="AJ44" s="154"/>
      <c r="AK44" s="152"/>
      <c r="AL44" s="155"/>
      <c r="AM44" s="154"/>
      <c r="AN44" s="152"/>
      <c r="AO44" s="155"/>
      <c r="AP44" s="152"/>
      <c r="AQ44" s="155"/>
      <c r="AR44" s="154"/>
      <c r="AS44" s="152"/>
      <c r="AT44" s="155"/>
      <c r="AU44" s="152"/>
      <c r="AV44" s="155"/>
      <c r="AW44" s="152"/>
      <c r="AX44" s="155"/>
      <c r="AY44" s="154"/>
      <c r="AZ44" s="154"/>
      <c r="BA44" s="147">
        <f t="shared" si="3"/>
        <v>11</v>
      </c>
    </row>
    <row r="45" spans="1:53" ht="21.95" customHeight="1" thickBot="1" x14ac:dyDescent="0.3">
      <c r="A45" s="148">
        <f t="shared" si="0"/>
        <v>35</v>
      </c>
      <c r="B45" s="493" t="s">
        <v>91</v>
      </c>
      <c r="C45" s="444"/>
      <c r="D45" s="154"/>
      <c r="E45" s="155"/>
      <c r="F45" s="154"/>
      <c r="G45" s="155"/>
      <c r="H45" s="154"/>
      <c r="I45" s="155"/>
      <c r="J45" s="154"/>
      <c r="K45" s="339"/>
      <c r="L45" s="340"/>
      <c r="M45" s="341"/>
      <c r="N45" s="341"/>
      <c r="O45" s="342"/>
      <c r="P45" s="340"/>
      <c r="Q45" s="342"/>
      <c r="R45" s="343"/>
      <c r="S45" s="444"/>
      <c r="T45" s="152"/>
      <c r="U45" s="155"/>
      <c r="V45" s="444"/>
      <c r="W45" s="152"/>
      <c r="X45" s="155"/>
      <c r="Y45" s="152"/>
      <c r="Z45" s="155"/>
      <c r="AA45" s="154"/>
      <c r="AB45" s="152"/>
      <c r="AC45" s="155"/>
      <c r="AD45" s="152"/>
      <c r="AE45" s="155"/>
      <c r="AF45" s="152"/>
      <c r="AG45" s="155"/>
      <c r="AH45" s="152"/>
      <c r="AI45" s="499"/>
      <c r="AJ45" s="154"/>
      <c r="AK45" s="152"/>
      <c r="AL45" s="155"/>
      <c r="AM45" s="154"/>
      <c r="AN45" s="152"/>
      <c r="AO45" s="155"/>
      <c r="AP45" s="152"/>
      <c r="AQ45" s="155">
        <v>9</v>
      </c>
      <c r="AR45" s="154"/>
      <c r="AS45" s="152"/>
      <c r="AT45" s="155"/>
      <c r="AU45" s="152"/>
      <c r="AV45" s="155"/>
      <c r="AW45" s="152"/>
      <c r="AX45" s="155"/>
      <c r="AY45" s="154"/>
      <c r="AZ45" s="154"/>
      <c r="BA45" s="147">
        <f t="shared" si="3"/>
        <v>9</v>
      </c>
    </row>
    <row r="46" spans="1:53" ht="21.95" customHeight="1" thickBot="1" x14ac:dyDescent="0.3">
      <c r="A46" s="148">
        <f t="shared" si="0"/>
        <v>36</v>
      </c>
      <c r="B46" s="161" t="s">
        <v>87</v>
      </c>
      <c r="C46" s="444"/>
      <c r="D46" s="154"/>
      <c r="E46" s="155"/>
      <c r="F46" s="154"/>
      <c r="G46" s="155"/>
      <c r="H46" s="154"/>
      <c r="I46" s="155"/>
      <c r="J46" s="154"/>
      <c r="K46" s="339"/>
      <c r="L46" s="340"/>
      <c r="M46" s="341"/>
      <c r="N46" s="341"/>
      <c r="O46" s="342"/>
      <c r="P46" s="340"/>
      <c r="Q46" s="342"/>
      <c r="R46" s="343"/>
      <c r="S46" s="444"/>
      <c r="T46" s="152"/>
      <c r="U46" s="155"/>
      <c r="V46" s="444"/>
      <c r="W46" s="152"/>
      <c r="X46" s="155"/>
      <c r="Y46" s="152"/>
      <c r="Z46" s="155"/>
      <c r="AA46" s="154"/>
      <c r="AB46" s="152"/>
      <c r="AC46" s="155"/>
      <c r="AD46" s="152"/>
      <c r="AE46" s="155"/>
      <c r="AF46" s="152"/>
      <c r="AG46" s="155"/>
      <c r="AH46" s="152"/>
      <c r="AI46" s="499"/>
      <c r="AJ46" s="154"/>
      <c r="AK46" s="152"/>
      <c r="AL46" s="155"/>
      <c r="AM46" s="154"/>
      <c r="AN46" s="152"/>
      <c r="AO46" s="155"/>
      <c r="AP46" s="152"/>
      <c r="AQ46" s="155"/>
      <c r="AR46" s="154"/>
      <c r="AS46" s="152"/>
      <c r="AT46" s="155"/>
      <c r="AU46" s="152"/>
      <c r="AV46" s="155"/>
      <c r="AW46" s="152"/>
      <c r="AX46" s="155"/>
      <c r="AY46" s="154"/>
      <c r="AZ46" s="154"/>
      <c r="BA46" s="147">
        <f t="shared" si="3"/>
        <v>0</v>
      </c>
    </row>
    <row r="47" spans="1:53" ht="21.95" customHeight="1" x14ac:dyDescent="0.25">
      <c r="A47" s="148">
        <f t="shared" si="0"/>
        <v>37</v>
      </c>
      <c r="B47" s="163" t="s">
        <v>76</v>
      </c>
      <c r="C47" s="444"/>
      <c r="D47" s="154"/>
      <c r="E47" s="155"/>
      <c r="F47" s="154"/>
      <c r="G47" s="155"/>
      <c r="H47" s="154"/>
      <c r="I47" s="155"/>
      <c r="J47" s="154"/>
      <c r="K47" s="151"/>
      <c r="L47" s="152"/>
      <c r="M47" s="154"/>
      <c r="N47" s="154"/>
      <c r="O47" s="153"/>
      <c r="P47" s="152"/>
      <c r="Q47" s="153"/>
      <c r="R47" s="162"/>
      <c r="S47" s="444"/>
      <c r="T47" s="152"/>
      <c r="U47" s="155"/>
      <c r="V47" s="444"/>
      <c r="W47" s="152"/>
      <c r="X47" s="155"/>
      <c r="Y47" s="152"/>
      <c r="Z47" s="155"/>
      <c r="AA47" s="154"/>
      <c r="AB47" s="152"/>
      <c r="AC47" s="155"/>
      <c r="AD47" s="152"/>
      <c r="AE47" s="155"/>
      <c r="AF47" s="152"/>
      <c r="AG47" s="155"/>
      <c r="AH47" s="152"/>
      <c r="AI47" s="499"/>
      <c r="AJ47" s="154"/>
      <c r="AK47" s="152"/>
      <c r="AL47" s="155"/>
      <c r="AM47" s="154"/>
      <c r="AN47" s="152"/>
      <c r="AO47" s="155"/>
      <c r="AP47" s="152"/>
      <c r="AQ47" s="155"/>
      <c r="AR47" s="154"/>
      <c r="AS47" s="152"/>
      <c r="AT47" s="155"/>
      <c r="AU47" s="152"/>
      <c r="AV47" s="155"/>
      <c r="AW47" s="152"/>
      <c r="AX47" s="155"/>
      <c r="AY47" s="154"/>
      <c r="AZ47" s="154"/>
      <c r="BA47" s="147">
        <f t="shared" si="3"/>
        <v>0</v>
      </c>
    </row>
    <row r="48" spans="1:53" ht="14.25" x14ac:dyDescent="0.2">
      <c r="A48" s="164"/>
      <c r="B48" s="165"/>
      <c r="C48" s="166"/>
      <c r="D48" s="99"/>
      <c r="E48" s="166"/>
      <c r="F48" s="99"/>
      <c r="G48" s="166"/>
      <c r="H48" s="99"/>
      <c r="I48" s="166"/>
      <c r="J48" s="99"/>
      <c r="K48" s="283"/>
      <c r="L48" s="283"/>
      <c r="M48" s="283"/>
      <c r="N48" s="283"/>
      <c r="O48" s="283"/>
      <c r="P48" s="283"/>
      <c r="Q48" s="283"/>
      <c r="R48" s="283"/>
      <c r="S48" s="166"/>
      <c r="T48" s="99"/>
      <c r="U48" s="166"/>
      <c r="V48" s="166"/>
      <c r="W48" s="99"/>
      <c r="X48" s="166"/>
      <c r="Y48" s="99"/>
      <c r="Z48" s="166"/>
      <c r="AA48" s="99"/>
      <c r="AB48" s="99"/>
      <c r="AC48" s="166"/>
      <c r="AD48" s="99"/>
      <c r="AE48" s="166"/>
      <c r="AF48" s="99"/>
      <c r="AG48" s="166"/>
      <c r="AH48" s="99"/>
      <c r="AI48" s="166"/>
      <c r="AJ48" s="99"/>
      <c r="AK48" s="99"/>
      <c r="AL48" s="166"/>
      <c r="AM48" s="99"/>
      <c r="AN48" s="99"/>
      <c r="AO48" s="166"/>
      <c r="AP48" s="99"/>
      <c r="AQ48" s="166"/>
      <c r="AR48" s="99"/>
      <c r="AS48" s="99"/>
      <c r="AT48" s="167"/>
      <c r="AU48" s="99"/>
      <c r="AV48" s="166"/>
      <c r="AW48" s="99"/>
      <c r="AX48" s="166"/>
      <c r="AY48" s="99"/>
      <c r="AZ48" s="99"/>
      <c r="BA48" s="8"/>
    </row>
    <row r="49" spans="1:57" ht="15.75" x14ac:dyDescent="0.25">
      <c r="A49" s="4"/>
      <c r="B49" s="112" t="s">
        <v>30</v>
      </c>
      <c r="C49" s="169"/>
      <c r="D49" s="113"/>
      <c r="E49" s="169"/>
      <c r="F49" s="113"/>
      <c r="G49" s="169"/>
      <c r="H49" s="113" t="s">
        <v>470</v>
      </c>
      <c r="I49" s="169"/>
      <c r="J49" s="113"/>
      <c r="K49" s="113"/>
      <c r="L49" s="113"/>
      <c r="M49" s="113"/>
      <c r="N49" s="113"/>
      <c r="O49" s="113"/>
      <c r="P49" s="113"/>
      <c r="Q49" s="113"/>
      <c r="R49" s="113"/>
      <c r="S49" s="169"/>
      <c r="T49" s="113"/>
      <c r="U49" s="169"/>
      <c r="V49" s="169"/>
      <c r="W49" s="113"/>
      <c r="X49" s="169"/>
      <c r="Y49" s="113"/>
      <c r="Z49" s="169"/>
      <c r="AA49" s="113"/>
      <c r="AB49" s="113"/>
      <c r="AC49" s="169"/>
      <c r="AE49" s="178"/>
      <c r="AG49" s="169"/>
      <c r="AH49" s="113"/>
      <c r="AI49" s="112" t="s">
        <v>538</v>
      </c>
      <c r="AJ49" s="113"/>
      <c r="AK49" s="113"/>
      <c r="AL49" s="169"/>
      <c r="AM49" s="113"/>
      <c r="AN49" s="113"/>
      <c r="AO49" s="169"/>
      <c r="AP49" s="170"/>
      <c r="AQ49" s="170" t="s">
        <v>101</v>
      </c>
      <c r="AR49" s="113"/>
      <c r="AS49" s="168"/>
      <c r="AT49" s="171"/>
      <c r="AU49" s="114"/>
      <c r="AV49" s="171"/>
      <c r="AW49" s="114"/>
      <c r="AX49" s="171"/>
      <c r="AY49" s="114"/>
      <c r="AZ49" s="114"/>
      <c r="BA49" s="113"/>
    </row>
    <row r="50" spans="1:57" ht="15.75" x14ac:dyDescent="0.25">
      <c r="A50" s="4"/>
      <c r="B50" s="115"/>
      <c r="C50" s="171"/>
      <c r="D50" s="114"/>
      <c r="E50" s="169"/>
      <c r="F50" s="113"/>
      <c r="G50" s="169"/>
      <c r="H50" s="113"/>
      <c r="I50" s="169"/>
      <c r="J50" s="113"/>
      <c r="K50" s="113"/>
      <c r="L50" s="113"/>
      <c r="M50" s="113"/>
      <c r="N50" s="113"/>
      <c r="O50" s="113"/>
      <c r="P50" s="113"/>
      <c r="Q50" s="113"/>
      <c r="R50" s="113"/>
      <c r="S50" s="169"/>
      <c r="T50" s="113"/>
      <c r="U50" s="169"/>
      <c r="V50" s="169"/>
      <c r="W50" s="113"/>
      <c r="X50" s="169"/>
      <c r="Y50" s="113"/>
      <c r="Z50" s="169"/>
      <c r="AA50" s="113"/>
      <c r="AB50" s="113"/>
      <c r="AC50" s="169"/>
      <c r="AD50" s="113"/>
      <c r="AE50" s="169"/>
      <c r="AF50" s="113"/>
      <c r="AG50" s="169"/>
      <c r="AH50" s="113"/>
      <c r="AI50" s="169"/>
      <c r="AJ50" s="113"/>
      <c r="AK50" s="113"/>
      <c r="AL50" s="169"/>
      <c r="AM50" s="113"/>
      <c r="AN50" s="113"/>
      <c r="AO50" s="169"/>
      <c r="AP50" s="170"/>
      <c r="AQ50" s="169"/>
      <c r="AR50" s="113"/>
      <c r="AS50" s="168"/>
      <c r="AT50" s="172"/>
      <c r="AU50" s="170"/>
      <c r="AV50" s="172"/>
      <c r="AW50" s="173"/>
      <c r="AX50" s="169"/>
      <c r="AY50" s="173"/>
      <c r="AZ50" s="170"/>
      <c r="BA50" s="113"/>
    </row>
    <row r="51" spans="1:57" ht="15.75" x14ac:dyDescent="0.25">
      <c r="A51" s="4"/>
      <c r="B51" s="115" t="s">
        <v>33</v>
      </c>
      <c r="C51" s="171"/>
      <c r="D51" s="114"/>
      <c r="E51" s="169"/>
      <c r="F51" s="113"/>
      <c r="G51" s="169"/>
      <c r="H51" s="113" t="s">
        <v>100</v>
      </c>
      <c r="I51" s="169"/>
      <c r="J51" s="113"/>
      <c r="K51" s="113"/>
      <c r="L51" s="113"/>
      <c r="M51" s="113"/>
      <c r="N51" s="113"/>
      <c r="O51" s="113"/>
      <c r="P51" s="113"/>
      <c r="Q51" s="113"/>
      <c r="R51" s="113"/>
      <c r="S51" s="169"/>
      <c r="T51" s="113"/>
      <c r="U51" s="169"/>
      <c r="V51" s="169"/>
      <c r="W51" s="113"/>
      <c r="X51" s="169"/>
      <c r="Y51" s="113"/>
      <c r="Z51" s="169"/>
      <c r="AA51" s="113"/>
      <c r="AB51" s="113"/>
      <c r="AC51" s="169"/>
      <c r="AD51" s="113"/>
      <c r="AE51" s="169"/>
      <c r="AF51" s="113"/>
      <c r="AG51" s="169"/>
      <c r="AH51" s="113"/>
      <c r="AI51" s="169"/>
      <c r="AJ51" s="113"/>
      <c r="AK51" s="113"/>
      <c r="AL51" s="169"/>
      <c r="AM51" s="113"/>
      <c r="AN51" s="113"/>
      <c r="AO51" s="169"/>
      <c r="AP51" s="170"/>
      <c r="AQ51" s="169" t="s">
        <v>102</v>
      </c>
      <c r="AR51" s="113"/>
      <c r="AS51" s="168"/>
      <c r="AT51" s="171"/>
      <c r="AU51" s="114"/>
      <c r="AV51" s="171"/>
      <c r="AW51" s="114"/>
      <c r="AX51" s="171"/>
      <c r="AY51" s="114"/>
      <c r="AZ51" s="114"/>
      <c r="BA51" s="113"/>
    </row>
    <row r="52" spans="1:57" ht="15.75" x14ac:dyDescent="0.25">
      <c r="A52" s="4"/>
      <c r="B52" s="115"/>
      <c r="C52" s="171"/>
      <c r="D52" s="114"/>
      <c r="E52" s="169"/>
      <c r="F52" s="113"/>
      <c r="G52" s="169"/>
      <c r="H52" s="113"/>
      <c r="I52" s="169"/>
      <c r="J52" s="113"/>
      <c r="K52" s="113"/>
      <c r="L52" s="113"/>
      <c r="M52" s="113"/>
      <c r="N52" s="113"/>
      <c r="O52" s="113"/>
      <c r="P52" s="113"/>
      <c r="Q52" s="113"/>
      <c r="R52" s="113"/>
      <c r="S52" s="169"/>
      <c r="T52" s="113"/>
      <c r="U52" s="169"/>
      <c r="V52" s="169"/>
      <c r="W52" s="113"/>
      <c r="X52" s="169"/>
      <c r="Y52" s="113"/>
      <c r="Z52" s="169"/>
      <c r="AA52" s="113"/>
      <c r="AB52" s="113"/>
      <c r="AC52" s="169"/>
      <c r="AD52" s="113"/>
      <c r="AE52" s="169"/>
      <c r="AF52" s="113"/>
      <c r="AG52" s="169"/>
      <c r="AH52" s="113"/>
      <c r="AI52" s="169"/>
      <c r="AJ52" s="113"/>
      <c r="AK52" s="113"/>
      <c r="AL52" s="169"/>
      <c r="AM52" s="113"/>
      <c r="AN52" s="113"/>
      <c r="AO52" s="169"/>
      <c r="AP52" s="170"/>
      <c r="AQ52" s="169"/>
      <c r="AR52" s="113"/>
      <c r="AS52" s="168"/>
      <c r="AT52" s="172"/>
      <c r="AU52" s="170"/>
      <c r="AV52" s="172"/>
      <c r="AW52" s="173"/>
      <c r="AX52" s="169"/>
      <c r="AY52" s="173"/>
      <c r="AZ52" s="170"/>
      <c r="BA52" s="113"/>
      <c r="BC52" s="174"/>
      <c r="BD52" s="174"/>
      <c r="BE52" s="174"/>
    </row>
    <row r="53" spans="1:57" ht="15.75" x14ac:dyDescent="0.25">
      <c r="A53" s="4"/>
      <c r="B53" s="115" t="s">
        <v>31</v>
      </c>
      <c r="C53" s="171"/>
      <c r="D53" s="114"/>
      <c r="E53" s="169"/>
      <c r="F53" s="113"/>
      <c r="G53" s="169"/>
      <c r="H53" s="113" t="s">
        <v>535</v>
      </c>
      <c r="I53" s="169"/>
      <c r="J53" s="113"/>
      <c r="K53" s="113"/>
      <c r="L53" s="113"/>
      <c r="M53" s="113"/>
      <c r="N53" s="113"/>
      <c r="O53" s="113"/>
      <c r="P53" s="113"/>
      <c r="Q53" s="113"/>
      <c r="R53" s="113"/>
      <c r="S53" s="169"/>
      <c r="T53" s="113"/>
      <c r="U53" s="169"/>
      <c r="V53" s="169"/>
      <c r="W53" s="113"/>
      <c r="X53" s="169"/>
      <c r="Y53" s="113"/>
      <c r="Z53" s="169"/>
      <c r="AA53" s="113"/>
      <c r="AB53" s="113"/>
      <c r="AC53" s="169"/>
      <c r="AD53" s="113"/>
      <c r="AE53" s="169"/>
      <c r="AF53" s="113"/>
      <c r="AG53" s="169"/>
      <c r="AH53" s="113"/>
      <c r="AI53" s="169"/>
      <c r="AJ53" s="113"/>
      <c r="AK53" s="113"/>
      <c r="AL53" s="169"/>
      <c r="AM53" s="113"/>
      <c r="AN53" s="113"/>
      <c r="AO53" s="169"/>
      <c r="AP53" s="170"/>
      <c r="AQ53" s="169" t="s">
        <v>537</v>
      </c>
      <c r="AR53" s="113"/>
      <c r="AS53" s="168"/>
      <c r="AT53" s="172"/>
      <c r="AU53" s="170"/>
      <c r="AV53" s="172"/>
      <c r="AW53" s="173"/>
      <c r="AX53" s="169"/>
      <c r="AY53" s="173"/>
      <c r="AZ53" s="170"/>
      <c r="BA53" s="113"/>
      <c r="BC53" s="174"/>
      <c r="BD53" s="174"/>
      <c r="BE53" s="174"/>
    </row>
    <row r="54" spans="1:57" ht="15.75" x14ac:dyDescent="0.25">
      <c r="A54" s="4"/>
      <c r="B54" s="115"/>
      <c r="C54" s="171"/>
      <c r="D54" s="114"/>
      <c r="E54" s="169"/>
      <c r="F54" s="113"/>
      <c r="G54" s="169"/>
      <c r="H54" s="113"/>
      <c r="I54" s="169"/>
      <c r="J54" s="113"/>
      <c r="K54" s="113"/>
      <c r="L54" s="113"/>
      <c r="M54" s="113"/>
      <c r="N54" s="113"/>
      <c r="O54" s="113"/>
      <c r="P54" s="113"/>
      <c r="Q54" s="113"/>
      <c r="R54" s="113"/>
      <c r="S54" s="169"/>
      <c r="T54" s="113"/>
      <c r="U54" s="169"/>
      <c r="V54" s="169"/>
      <c r="W54" s="113"/>
      <c r="X54" s="169"/>
      <c r="Y54" s="113"/>
      <c r="Z54" s="169"/>
      <c r="AA54" s="113"/>
      <c r="AB54" s="113"/>
      <c r="AC54" s="169"/>
      <c r="AD54" s="113"/>
      <c r="AE54" s="169"/>
      <c r="AF54" s="113"/>
      <c r="AG54" s="169"/>
      <c r="AH54" s="113"/>
      <c r="AI54" s="169"/>
      <c r="AJ54" s="113"/>
      <c r="AK54" s="113"/>
      <c r="AL54" s="169"/>
      <c r="AM54" s="113"/>
      <c r="AN54" s="113"/>
      <c r="AO54" s="169"/>
      <c r="AP54" s="170"/>
      <c r="AQ54" s="169"/>
      <c r="AR54" s="113"/>
      <c r="AS54" s="168"/>
      <c r="AT54" s="172"/>
      <c r="AU54" s="170"/>
      <c r="AV54" s="172"/>
      <c r="AW54" s="173"/>
      <c r="AX54" s="169"/>
      <c r="AY54" s="173"/>
      <c r="AZ54" s="170"/>
      <c r="BA54" s="113"/>
      <c r="BC54" s="174"/>
      <c r="BD54" s="174"/>
      <c r="BE54" s="174"/>
    </row>
    <row r="55" spans="1:57" ht="15.75" x14ac:dyDescent="0.25">
      <c r="A55" s="4"/>
      <c r="B55" s="115" t="s">
        <v>34</v>
      </c>
      <c r="C55" s="171"/>
      <c r="D55" s="114"/>
      <c r="E55" s="169"/>
      <c r="F55" s="113"/>
      <c r="G55" s="169"/>
      <c r="H55" s="113" t="s">
        <v>536</v>
      </c>
      <c r="I55" s="169"/>
      <c r="J55" s="113"/>
      <c r="K55" s="113"/>
      <c r="L55" s="113"/>
      <c r="M55" s="113"/>
      <c r="N55" s="113"/>
      <c r="O55" s="113"/>
      <c r="P55" s="113"/>
      <c r="Q55" s="113"/>
      <c r="R55" s="113"/>
      <c r="S55" s="169"/>
      <c r="T55" s="113"/>
      <c r="U55" s="169"/>
      <c r="V55" s="169"/>
      <c r="W55" s="113"/>
      <c r="X55" s="169"/>
      <c r="Y55" s="113"/>
      <c r="Z55" s="169"/>
      <c r="AA55" s="113"/>
      <c r="AB55" s="113"/>
      <c r="AC55" s="169"/>
      <c r="AD55" s="113"/>
      <c r="AE55" s="169"/>
      <c r="AF55" s="113"/>
      <c r="AG55" s="169"/>
      <c r="AH55" s="113"/>
      <c r="AI55" s="169"/>
      <c r="AJ55" s="113"/>
      <c r="AK55" s="113"/>
      <c r="AL55" s="169"/>
      <c r="AM55" s="113"/>
      <c r="AN55" s="113"/>
      <c r="AO55" s="169"/>
      <c r="AQ55" s="113" t="s">
        <v>470</v>
      </c>
      <c r="AR55" s="113"/>
      <c r="AS55" s="168"/>
      <c r="AT55" s="172"/>
      <c r="AU55" s="170"/>
      <c r="AV55" s="172"/>
      <c r="AW55" s="173"/>
      <c r="AX55" s="169"/>
      <c r="AY55" s="173"/>
      <c r="AZ55" s="170"/>
      <c r="BA55" s="113"/>
      <c r="BC55" s="174"/>
      <c r="BD55" s="174"/>
      <c r="BE55" s="174"/>
    </row>
    <row r="56" spans="1:57" ht="15.75" x14ac:dyDescent="0.25">
      <c r="A56" s="4"/>
      <c r="B56" s="115"/>
      <c r="C56" s="171"/>
      <c r="D56" s="114"/>
      <c r="E56" s="169"/>
      <c r="F56" s="113"/>
      <c r="G56" s="169"/>
      <c r="H56" s="113"/>
      <c r="I56" s="169"/>
      <c r="J56" s="113"/>
      <c r="K56" s="113"/>
      <c r="L56" s="113"/>
      <c r="M56" s="113"/>
      <c r="N56" s="113"/>
      <c r="O56" s="113"/>
      <c r="P56" s="113"/>
      <c r="Q56" s="113"/>
      <c r="R56" s="113"/>
      <c r="S56" s="169"/>
      <c r="T56" s="113"/>
      <c r="U56" s="169"/>
      <c r="V56" s="169"/>
      <c r="W56" s="113"/>
      <c r="X56" s="169"/>
      <c r="Y56" s="113"/>
      <c r="Z56" s="169"/>
      <c r="AA56" s="113"/>
      <c r="AB56" s="113"/>
      <c r="AC56" s="169"/>
      <c r="AD56" s="113"/>
      <c r="AE56" s="169"/>
      <c r="AF56" s="113"/>
      <c r="AG56" s="169"/>
      <c r="AH56" s="113"/>
      <c r="AI56" s="169"/>
      <c r="AJ56" s="113"/>
      <c r="AK56" s="113"/>
      <c r="AL56" s="169"/>
      <c r="AM56" s="113"/>
      <c r="AN56" s="113"/>
      <c r="AO56" s="169"/>
      <c r="AP56" s="168"/>
      <c r="AQ56" s="169"/>
      <c r="AR56" s="113"/>
      <c r="AS56" s="168"/>
      <c r="AT56" s="171"/>
      <c r="AU56" s="114"/>
      <c r="AV56" s="171"/>
      <c r="AW56" s="114"/>
      <c r="AX56" s="171"/>
      <c r="AY56" s="114"/>
      <c r="AZ56" s="114"/>
      <c r="BA56" s="113"/>
      <c r="BC56" s="175"/>
      <c r="BD56" s="175"/>
      <c r="BE56" s="97"/>
    </row>
    <row r="57" spans="1:57" ht="15.75" x14ac:dyDescent="0.25">
      <c r="A57" s="4"/>
      <c r="AD57" s="113"/>
      <c r="AE57" s="169"/>
      <c r="AF57" s="113"/>
      <c r="AG57" s="169"/>
      <c r="AH57" s="113"/>
      <c r="AI57" s="169"/>
      <c r="AJ57" s="113"/>
      <c r="AK57" s="113"/>
      <c r="AL57" s="169"/>
      <c r="AM57" s="113"/>
      <c r="AN57" s="113"/>
      <c r="AO57" s="169"/>
      <c r="AP57" s="113"/>
      <c r="AQ57" s="113" t="s">
        <v>536</v>
      </c>
      <c r="AR57" s="113"/>
      <c r="AS57" s="173"/>
      <c r="AT57" s="169"/>
      <c r="AU57" s="173"/>
      <c r="AV57" s="169"/>
      <c r="AW57" s="173"/>
      <c r="AX57" s="169"/>
      <c r="AY57" s="173"/>
      <c r="AZ57" s="173"/>
      <c r="BA57" s="113"/>
      <c r="BC57" s="174"/>
      <c r="BD57" s="174"/>
      <c r="BE57" s="174"/>
    </row>
    <row r="58" spans="1:57" ht="22.5" customHeight="1" x14ac:dyDescent="0.25">
      <c r="A58" s="4"/>
      <c r="AD58" s="113"/>
      <c r="AE58" s="169"/>
      <c r="AF58" s="113"/>
      <c r="AG58" s="169"/>
      <c r="AH58" s="113"/>
      <c r="AI58" s="169"/>
      <c r="AJ58" s="113"/>
      <c r="AK58" s="113"/>
      <c r="AL58" s="169"/>
      <c r="AM58" s="113"/>
      <c r="AN58" s="113"/>
      <c r="AO58" s="169"/>
      <c r="AP58" s="113"/>
      <c r="AQ58" s="169"/>
      <c r="AR58" s="113"/>
      <c r="AS58" s="173"/>
      <c r="AT58" s="169"/>
      <c r="AU58" s="173"/>
      <c r="AV58" s="169"/>
      <c r="AW58" s="173"/>
      <c r="AX58" s="169"/>
      <c r="AY58" s="173"/>
      <c r="AZ58" s="173"/>
      <c r="BA58" s="113"/>
      <c r="BC58" s="174"/>
      <c r="BD58" s="174"/>
      <c r="BE58" s="174"/>
    </row>
    <row r="59" spans="1:57" ht="6" customHeight="1" x14ac:dyDescent="0.25">
      <c r="A59" s="4"/>
      <c r="B59" s="176"/>
      <c r="C59" s="445"/>
      <c r="D59" s="114"/>
      <c r="E59" s="169"/>
      <c r="F59" s="113"/>
      <c r="G59" s="169"/>
      <c r="H59" s="113"/>
      <c r="I59" s="169"/>
      <c r="J59" s="113"/>
      <c r="K59" s="113"/>
      <c r="L59" s="113"/>
      <c r="M59" s="113"/>
      <c r="N59" s="113"/>
      <c r="O59" s="113"/>
      <c r="P59" s="113"/>
      <c r="Q59" s="113"/>
      <c r="R59" s="113"/>
      <c r="S59" s="169"/>
      <c r="T59" s="113"/>
      <c r="U59" s="169"/>
      <c r="V59" s="169"/>
      <c r="W59" s="113"/>
      <c r="X59" s="169"/>
      <c r="Y59" s="113"/>
      <c r="Z59" s="169"/>
      <c r="AA59" s="113"/>
      <c r="AB59" s="113"/>
      <c r="AC59" s="169"/>
      <c r="AD59" s="113"/>
      <c r="AE59" s="169"/>
      <c r="AF59" s="113"/>
      <c r="AG59" s="169"/>
      <c r="AH59" s="113"/>
      <c r="AI59" s="169"/>
      <c r="AJ59" s="113"/>
      <c r="AK59" s="113"/>
      <c r="AL59" s="169"/>
      <c r="AM59" s="113"/>
      <c r="AN59" s="113"/>
      <c r="AO59" s="169"/>
      <c r="AP59" s="113"/>
      <c r="AQ59" s="169"/>
      <c r="AR59" s="113"/>
      <c r="AS59" s="173"/>
      <c r="AT59" s="169"/>
      <c r="AU59" s="173"/>
      <c r="AV59" s="169"/>
      <c r="AW59" s="173"/>
      <c r="AX59" s="169"/>
      <c r="AY59" s="173"/>
      <c r="AZ59" s="173"/>
      <c r="BA59" s="113"/>
      <c r="BC59" s="174"/>
      <c r="BD59" s="174"/>
      <c r="BE59" s="174"/>
    </row>
    <row r="60" spans="1:57" ht="15.75" x14ac:dyDescent="0.25">
      <c r="A60" s="4"/>
      <c r="B60" s="176"/>
      <c r="C60" s="445"/>
      <c r="D60" s="114"/>
      <c r="E60" s="169"/>
      <c r="F60" s="113"/>
      <c r="G60" s="169"/>
      <c r="H60" s="113"/>
      <c r="I60" s="169"/>
      <c r="J60" s="113"/>
      <c r="K60" s="113"/>
      <c r="L60" s="113"/>
      <c r="M60" s="113"/>
      <c r="N60" s="113"/>
      <c r="O60" s="113"/>
      <c r="P60" s="113"/>
      <c r="Q60" s="113"/>
      <c r="R60" s="113"/>
      <c r="S60" s="169"/>
      <c r="T60" s="113"/>
      <c r="U60" s="169"/>
      <c r="V60" s="169"/>
      <c r="W60" s="113"/>
      <c r="X60" s="169"/>
      <c r="Y60" s="113"/>
      <c r="Z60" s="169"/>
      <c r="AA60" s="113"/>
      <c r="AB60" s="113"/>
      <c r="AC60" s="169"/>
      <c r="AD60" s="113"/>
      <c r="AE60" s="169"/>
      <c r="AF60" s="113"/>
      <c r="AG60" s="169"/>
      <c r="AH60" s="113"/>
      <c r="AI60" s="169"/>
      <c r="AJ60" s="113"/>
      <c r="AK60" s="113"/>
      <c r="AL60" s="169"/>
      <c r="AM60" s="113"/>
      <c r="AN60" s="113"/>
      <c r="AO60" s="169"/>
      <c r="AP60" s="113"/>
      <c r="AQ60" s="169"/>
      <c r="AR60" s="113"/>
      <c r="AS60" s="114"/>
      <c r="AT60" s="171"/>
      <c r="AU60" s="114"/>
      <c r="AV60" s="171"/>
      <c r="AW60" s="114"/>
      <c r="AX60" s="171"/>
      <c r="AY60" s="114"/>
      <c r="AZ60" s="114"/>
      <c r="BA60" s="113"/>
      <c r="BC60" s="175"/>
      <c r="BD60" s="175"/>
      <c r="BE60" s="97"/>
    </row>
    <row r="61" spans="1:57" ht="5.25" customHeight="1" x14ac:dyDescent="0.25">
      <c r="A61" s="4"/>
      <c r="B61" s="176"/>
      <c r="C61" s="445"/>
      <c r="D61" s="114"/>
      <c r="E61" s="169"/>
      <c r="F61" s="113"/>
      <c r="G61" s="169"/>
      <c r="H61" s="113"/>
      <c r="I61" s="169"/>
      <c r="J61" s="113"/>
      <c r="K61" s="113"/>
      <c r="L61" s="113"/>
      <c r="M61" s="113"/>
      <c r="N61" s="113"/>
      <c r="O61" s="113"/>
      <c r="P61" s="113"/>
      <c r="Q61" s="113"/>
      <c r="R61" s="113"/>
      <c r="S61" s="169"/>
      <c r="T61" s="113"/>
      <c r="U61" s="169"/>
      <c r="V61" s="169"/>
      <c r="W61" s="113"/>
      <c r="X61" s="169"/>
      <c r="Y61" s="113"/>
      <c r="Z61" s="169"/>
      <c r="AA61" s="113"/>
      <c r="AB61" s="113"/>
      <c r="AC61" s="169"/>
      <c r="AD61" s="113"/>
      <c r="AE61" s="169"/>
      <c r="AF61" s="113"/>
      <c r="AG61" s="169"/>
      <c r="AH61" s="113"/>
      <c r="AI61" s="169"/>
      <c r="AJ61" s="113"/>
      <c r="AK61" s="113"/>
      <c r="AL61" s="169"/>
      <c r="AM61" s="113"/>
      <c r="AN61" s="113"/>
      <c r="AO61" s="169"/>
      <c r="AP61" s="113"/>
      <c r="AQ61" s="169"/>
      <c r="AR61" s="113"/>
      <c r="AS61" s="114"/>
      <c r="AT61" s="171"/>
      <c r="AU61" s="114"/>
      <c r="AV61" s="171"/>
      <c r="AW61" s="114"/>
      <c r="AX61" s="171"/>
      <c r="AY61" s="114"/>
      <c r="AZ61" s="114"/>
      <c r="BA61" s="113"/>
      <c r="BC61" s="175"/>
      <c r="BD61" s="175"/>
      <c r="BE61" s="97"/>
    </row>
    <row r="62" spans="1:57" ht="15.75" x14ac:dyDescent="0.25">
      <c r="A62" s="4"/>
      <c r="B62" s="176"/>
      <c r="C62" s="446"/>
      <c r="D62" s="177"/>
      <c r="E62" s="169"/>
      <c r="F62" s="113"/>
      <c r="G62" s="169"/>
      <c r="H62" s="113"/>
      <c r="I62" s="169"/>
      <c r="J62" s="113"/>
      <c r="K62" s="113"/>
      <c r="L62" s="113"/>
      <c r="M62" s="113"/>
      <c r="N62" s="113"/>
      <c r="O62" s="113"/>
      <c r="P62" s="113"/>
      <c r="Q62" s="113"/>
      <c r="R62" s="113"/>
      <c r="S62" s="169"/>
      <c r="T62" s="113"/>
      <c r="U62" s="169"/>
      <c r="V62" s="169"/>
      <c r="W62" s="113"/>
      <c r="X62" s="169"/>
      <c r="Y62" s="113"/>
      <c r="Z62" s="169"/>
      <c r="AA62" s="113"/>
      <c r="AB62" s="113"/>
      <c r="AC62" s="169"/>
      <c r="AD62" s="113"/>
      <c r="AE62" s="169"/>
      <c r="AF62" s="113"/>
      <c r="AG62" s="169"/>
      <c r="AH62" s="113"/>
      <c r="AI62" s="169"/>
      <c r="AJ62" s="113"/>
      <c r="AK62" s="113"/>
      <c r="AL62" s="169"/>
      <c r="AM62" s="113"/>
      <c r="AN62" s="113"/>
      <c r="AO62" s="169"/>
      <c r="AP62" s="113"/>
      <c r="AQ62" s="178"/>
      <c r="AR62" s="168"/>
      <c r="AS62" s="168"/>
      <c r="AT62" s="178"/>
      <c r="AU62" s="168"/>
      <c r="AV62" s="178"/>
      <c r="AW62" s="168"/>
      <c r="AX62" s="169"/>
      <c r="AY62" s="113"/>
      <c r="AZ62" s="113"/>
      <c r="BA62" s="113"/>
      <c r="BB62" s="174"/>
      <c r="BC62" s="174"/>
      <c r="BD62" s="174"/>
      <c r="BE62" s="174"/>
    </row>
    <row r="63" spans="1:57" ht="7.5" customHeight="1" x14ac:dyDescent="0.25">
      <c r="A63" s="4"/>
      <c r="B63" s="176"/>
      <c r="C63" s="446"/>
      <c r="D63" s="177"/>
      <c r="E63" s="169"/>
      <c r="F63" s="113"/>
      <c r="G63" s="169"/>
      <c r="H63" s="113"/>
      <c r="I63" s="169"/>
      <c r="J63" s="113"/>
      <c r="K63" s="113"/>
      <c r="L63" s="113"/>
      <c r="M63" s="113"/>
      <c r="N63" s="113"/>
      <c r="O63" s="113"/>
      <c r="P63" s="113"/>
      <c r="Q63" s="113"/>
      <c r="R63" s="113"/>
      <c r="S63" s="169"/>
      <c r="T63" s="113"/>
      <c r="U63" s="169"/>
      <c r="V63" s="169"/>
      <c r="W63" s="113"/>
      <c r="X63" s="169"/>
      <c r="Y63" s="113"/>
      <c r="Z63" s="169"/>
      <c r="AA63" s="113"/>
      <c r="AB63" s="113"/>
      <c r="AC63" s="169"/>
      <c r="AD63" s="113"/>
      <c r="AE63" s="169"/>
      <c r="AF63" s="113"/>
      <c r="AG63" s="169"/>
      <c r="AH63" s="113"/>
      <c r="AI63" s="169"/>
      <c r="AJ63" s="113"/>
      <c r="AK63" s="113"/>
      <c r="AL63" s="169"/>
      <c r="AM63" s="113"/>
      <c r="AN63" s="113"/>
      <c r="AO63" s="169"/>
      <c r="AP63" s="113"/>
      <c r="AQ63" s="178"/>
      <c r="AR63" s="168"/>
      <c r="AS63" s="168"/>
      <c r="AT63" s="178"/>
      <c r="AU63" s="168"/>
      <c r="AV63" s="178"/>
      <c r="AW63" s="168"/>
      <c r="AX63" s="169"/>
      <c r="AY63" s="113"/>
      <c r="AZ63" s="113"/>
      <c r="BA63" s="113"/>
      <c r="BB63" s="174"/>
      <c r="BC63" s="174"/>
      <c r="BD63" s="174"/>
      <c r="BE63" s="174"/>
    </row>
    <row r="64" spans="1:57" ht="18" customHeight="1" x14ac:dyDescent="0.25">
      <c r="A64" s="4"/>
      <c r="B64" s="115"/>
      <c r="C64" s="171"/>
      <c r="D64" s="114"/>
      <c r="E64" s="169"/>
      <c r="F64" s="113"/>
      <c r="G64" s="169"/>
      <c r="H64" s="113"/>
      <c r="I64" s="169"/>
      <c r="J64" s="113"/>
      <c r="K64" s="113"/>
      <c r="L64" s="113"/>
      <c r="M64" s="113"/>
      <c r="N64" s="113"/>
      <c r="O64" s="113"/>
      <c r="P64" s="113"/>
      <c r="Q64" s="113"/>
      <c r="R64" s="113"/>
      <c r="S64" s="169"/>
      <c r="T64" s="113"/>
      <c r="U64" s="169"/>
      <c r="V64" s="169"/>
      <c r="W64" s="113"/>
      <c r="X64" s="169"/>
      <c r="Y64" s="113"/>
      <c r="Z64" s="169"/>
      <c r="AA64" s="113"/>
      <c r="AB64" s="113"/>
      <c r="AC64" s="169"/>
      <c r="AD64" s="113"/>
      <c r="AE64" s="169"/>
      <c r="AF64" s="113"/>
      <c r="AG64" s="169"/>
      <c r="AH64" s="113"/>
      <c r="AI64" s="169"/>
      <c r="AJ64" s="113"/>
      <c r="AK64" s="113"/>
      <c r="AL64" s="169"/>
      <c r="AM64" s="113"/>
      <c r="AN64" s="113"/>
      <c r="AO64" s="169"/>
      <c r="AP64" s="113"/>
      <c r="AQ64" s="178"/>
      <c r="AR64" s="168"/>
      <c r="AS64" s="168"/>
      <c r="AT64" s="178"/>
      <c r="AU64" s="168"/>
      <c r="AV64" s="178"/>
      <c r="AW64" s="168"/>
      <c r="AX64" s="169"/>
      <c r="AY64" s="113"/>
      <c r="AZ64" s="113"/>
      <c r="BA64" s="113"/>
      <c r="BB64" s="174"/>
      <c r="BC64" s="174"/>
      <c r="BD64" s="174"/>
      <c r="BE64" s="174"/>
    </row>
    <row r="65" spans="1:57" ht="5.25" customHeight="1" x14ac:dyDescent="0.25">
      <c r="A65" s="4"/>
      <c r="B65" s="115"/>
      <c r="C65" s="171"/>
      <c r="D65" s="114"/>
      <c r="E65" s="169"/>
      <c r="F65" s="113"/>
      <c r="G65" s="169"/>
      <c r="H65" s="113"/>
      <c r="I65" s="169"/>
      <c r="J65" s="113"/>
      <c r="K65" s="113"/>
      <c r="L65" s="113"/>
      <c r="M65" s="113"/>
      <c r="N65" s="113"/>
      <c r="O65" s="113"/>
      <c r="P65" s="113"/>
      <c r="Q65" s="113"/>
      <c r="R65" s="113"/>
      <c r="S65" s="169"/>
      <c r="T65" s="113"/>
      <c r="U65" s="169"/>
      <c r="V65" s="169"/>
      <c r="W65" s="113"/>
      <c r="X65" s="169"/>
      <c r="Y65" s="113"/>
      <c r="Z65" s="169"/>
      <c r="AA65" s="113"/>
      <c r="AB65" s="113"/>
      <c r="AC65" s="169"/>
      <c r="AD65" s="113"/>
      <c r="AE65" s="169"/>
      <c r="AF65" s="113"/>
      <c r="AG65" s="169"/>
      <c r="AH65" s="113"/>
      <c r="AI65" s="169"/>
      <c r="AJ65" s="113"/>
      <c r="AK65" s="113"/>
      <c r="AL65" s="169"/>
      <c r="AM65" s="113"/>
      <c r="AN65" s="113"/>
      <c r="AO65" s="169"/>
      <c r="AP65" s="113"/>
      <c r="AQ65" s="178"/>
      <c r="AR65" s="168"/>
      <c r="AS65" s="168"/>
      <c r="AT65" s="178"/>
      <c r="AU65" s="168"/>
      <c r="AV65" s="178"/>
      <c r="AW65" s="168"/>
      <c r="AX65" s="169"/>
      <c r="AY65" s="113"/>
      <c r="AZ65" s="113"/>
      <c r="BA65" s="113"/>
      <c r="BB65" s="174"/>
      <c r="BC65" s="174"/>
      <c r="BD65" s="174"/>
      <c r="BE65" s="174"/>
    </row>
    <row r="66" spans="1:57" ht="15.75" customHeight="1" x14ac:dyDescent="0.25">
      <c r="A66" s="4"/>
      <c r="B66" s="115"/>
      <c r="C66" s="171"/>
      <c r="D66" s="114"/>
      <c r="E66" s="169"/>
      <c r="F66" s="113"/>
      <c r="G66" s="169"/>
      <c r="H66" s="113"/>
      <c r="I66" s="169"/>
      <c r="J66" s="113"/>
      <c r="K66" s="113"/>
      <c r="L66" s="113"/>
      <c r="M66" s="113"/>
      <c r="N66" s="113"/>
      <c r="O66" s="113"/>
      <c r="P66" s="113"/>
      <c r="Q66" s="113"/>
      <c r="R66" s="113"/>
      <c r="S66" s="169"/>
      <c r="T66" s="113"/>
      <c r="U66" s="169"/>
      <c r="V66" s="169"/>
      <c r="W66" s="113"/>
      <c r="X66" s="169"/>
      <c r="Y66" s="113"/>
      <c r="Z66" s="169"/>
      <c r="AA66" s="113"/>
      <c r="AB66" s="113"/>
      <c r="AC66" s="169"/>
      <c r="AD66" s="113"/>
      <c r="AE66" s="169"/>
      <c r="AF66" s="113"/>
      <c r="AG66" s="169"/>
      <c r="AH66" s="113"/>
      <c r="AI66" s="169"/>
      <c r="AJ66" s="113"/>
      <c r="AK66" s="113"/>
      <c r="AL66" s="169"/>
      <c r="AM66" s="113"/>
      <c r="AN66" s="113"/>
      <c r="AO66" s="169"/>
      <c r="AP66" s="113"/>
      <c r="AQ66" s="178"/>
      <c r="AR66" s="168"/>
      <c r="AS66" s="168"/>
      <c r="AT66" s="178"/>
      <c r="AU66" s="168"/>
      <c r="AV66" s="178"/>
      <c r="AW66" s="168"/>
      <c r="AX66" s="169"/>
      <c r="AY66" s="113"/>
      <c r="AZ66" s="179"/>
      <c r="BA66" s="179"/>
      <c r="BB66" s="175"/>
      <c r="BC66" s="180"/>
      <c r="BD66" s="180"/>
    </row>
    <row r="67" spans="1:57" ht="21.75" customHeight="1" x14ac:dyDescent="0.25">
      <c r="A67" s="4"/>
      <c r="B67" s="115"/>
      <c r="C67" s="171"/>
      <c r="D67" s="114"/>
      <c r="E67" s="169"/>
      <c r="F67" s="113"/>
      <c r="G67" s="169"/>
      <c r="H67" s="113"/>
      <c r="I67" s="169"/>
      <c r="J67" s="113"/>
      <c r="K67" s="113"/>
      <c r="L67" s="113"/>
      <c r="M67" s="113"/>
      <c r="N67" s="113"/>
      <c r="O67" s="113"/>
      <c r="P67" s="113"/>
      <c r="Q67" s="113"/>
      <c r="R67" s="113"/>
      <c r="S67" s="169"/>
      <c r="T67" s="113"/>
      <c r="U67" s="169"/>
      <c r="V67" s="169"/>
      <c r="W67" s="113"/>
      <c r="X67" s="169"/>
      <c r="Y67" s="113"/>
      <c r="Z67" s="169"/>
      <c r="AA67" s="113"/>
      <c r="AB67" s="113"/>
      <c r="AC67" s="169"/>
      <c r="AD67" s="113"/>
      <c r="AE67" s="169"/>
      <c r="AF67" s="113"/>
      <c r="AG67" s="169"/>
      <c r="AH67" s="113"/>
      <c r="AI67" s="169"/>
      <c r="AJ67" s="113"/>
      <c r="AK67" s="113"/>
      <c r="AL67" s="169"/>
      <c r="AM67" s="113"/>
      <c r="AN67" s="168"/>
      <c r="AO67" s="178"/>
      <c r="AP67" s="168"/>
      <c r="AQ67" s="178"/>
      <c r="AR67" s="168"/>
      <c r="AS67" s="168"/>
      <c r="AT67" s="178"/>
      <c r="AU67" s="168"/>
      <c r="AV67" s="178"/>
      <c r="AW67" s="168"/>
      <c r="AX67" s="169"/>
      <c r="AY67" s="113"/>
      <c r="AZ67" s="179"/>
      <c r="BA67" s="179"/>
      <c r="BB67" s="174"/>
      <c r="BC67" s="174"/>
      <c r="BD67" s="174"/>
      <c r="BE67" s="174"/>
    </row>
    <row r="68" spans="1:57" ht="8.1" customHeight="1" x14ac:dyDescent="0.25">
      <c r="A68" s="4"/>
      <c r="B68" s="115"/>
      <c r="C68" s="171"/>
      <c r="D68" s="114"/>
      <c r="E68" s="169"/>
      <c r="F68" s="113"/>
      <c r="G68" s="169"/>
      <c r="H68" s="113"/>
      <c r="I68" s="169"/>
      <c r="J68" s="113"/>
      <c r="K68" s="113"/>
      <c r="L68" s="113"/>
      <c r="M68" s="113"/>
      <c r="N68" s="113"/>
      <c r="O68" s="113"/>
      <c r="P68" s="113"/>
      <c r="Q68" s="113"/>
      <c r="R68" s="113"/>
      <c r="S68" s="169"/>
      <c r="T68" s="113"/>
      <c r="U68" s="169"/>
      <c r="V68" s="169"/>
      <c r="W68" s="113"/>
      <c r="X68" s="169"/>
      <c r="Y68" s="113"/>
      <c r="Z68" s="169"/>
      <c r="AA68" s="113"/>
      <c r="AB68" s="113"/>
      <c r="AC68" s="169"/>
      <c r="AD68" s="113"/>
      <c r="AE68" s="169"/>
      <c r="AF68" s="113"/>
      <c r="AG68" s="169"/>
      <c r="AH68" s="113"/>
      <c r="AI68" s="169"/>
      <c r="AJ68" s="113"/>
      <c r="AL68" s="169"/>
      <c r="AM68" s="113"/>
      <c r="AN68" s="168"/>
      <c r="AO68" s="178"/>
      <c r="AP68" s="168"/>
      <c r="AQ68" s="178"/>
      <c r="AR68" s="168"/>
      <c r="AS68" s="168"/>
      <c r="AT68" s="178"/>
      <c r="AU68" s="168"/>
      <c r="AV68" s="178"/>
      <c r="AW68" s="168"/>
      <c r="AX68" s="169"/>
      <c r="AY68" s="113"/>
      <c r="AZ68" s="179"/>
      <c r="BA68" s="179"/>
      <c r="BB68" s="175"/>
    </row>
    <row r="69" spans="1:57" ht="15" customHeight="1" x14ac:dyDescent="0.25">
      <c r="A69" s="4"/>
      <c r="B69" s="112"/>
      <c r="C69" s="169"/>
      <c r="D69" s="113"/>
      <c r="E69" s="169"/>
      <c r="F69" s="113"/>
      <c r="G69" s="169"/>
      <c r="H69" s="113"/>
      <c r="I69" s="169"/>
      <c r="J69" s="113"/>
      <c r="K69" s="113"/>
      <c r="L69" s="113"/>
      <c r="M69" s="113"/>
      <c r="N69" s="113"/>
      <c r="O69" s="113"/>
      <c r="P69" s="113"/>
      <c r="Q69" s="113"/>
      <c r="R69" s="113"/>
      <c r="S69" s="169"/>
      <c r="T69" s="113"/>
      <c r="U69" s="169"/>
      <c r="V69" s="169"/>
      <c r="W69" s="113"/>
      <c r="X69" s="169"/>
      <c r="Y69" s="113"/>
      <c r="Z69" s="169"/>
      <c r="AA69" s="113"/>
      <c r="AB69" s="113"/>
      <c r="AC69" s="169"/>
      <c r="AD69" s="113"/>
      <c r="AE69" s="169"/>
      <c r="AF69" s="113"/>
      <c r="AG69" s="169"/>
      <c r="AH69" s="113"/>
      <c r="AI69" s="169"/>
      <c r="AJ69" s="113"/>
      <c r="AK69" s="113"/>
      <c r="AL69" s="169"/>
      <c r="AM69" s="113"/>
      <c r="AN69" s="168"/>
      <c r="AO69" s="178"/>
      <c r="AP69" s="168"/>
      <c r="AQ69" s="178"/>
      <c r="AR69" s="168"/>
      <c r="AS69" s="168"/>
      <c r="AT69" s="178"/>
      <c r="AU69" s="168"/>
      <c r="AV69" s="178"/>
      <c r="AW69" s="168"/>
      <c r="AX69" s="169"/>
      <c r="AY69" s="113"/>
      <c r="AZ69" s="179"/>
      <c r="BA69" s="179"/>
      <c r="BB69" s="174"/>
    </row>
    <row r="70" spans="1:57" ht="8.1" customHeight="1" x14ac:dyDescent="0.25">
      <c r="A70" s="4"/>
      <c r="B70" s="113"/>
      <c r="C70" s="169"/>
      <c r="D70" s="113"/>
      <c r="E70" s="169"/>
      <c r="F70" s="113"/>
      <c r="G70" s="169"/>
      <c r="H70" s="113"/>
      <c r="I70" s="169"/>
      <c r="J70" s="113"/>
      <c r="K70" s="113"/>
      <c r="L70" s="113"/>
      <c r="M70" s="113"/>
      <c r="N70" s="113"/>
      <c r="O70" s="113"/>
      <c r="P70" s="113"/>
      <c r="Q70" s="113"/>
      <c r="R70" s="113"/>
      <c r="S70" s="169"/>
      <c r="T70" s="113"/>
      <c r="U70" s="169"/>
      <c r="V70" s="169"/>
      <c r="W70" s="113"/>
      <c r="X70" s="169"/>
      <c r="Y70" s="113"/>
      <c r="Z70" s="169"/>
      <c r="AA70" s="113"/>
      <c r="AB70" s="113"/>
      <c r="AC70" s="169"/>
      <c r="AD70" s="113"/>
      <c r="AE70" s="169"/>
      <c r="AF70" s="113"/>
      <c r="AG70" s="169"/>
      <c r="AH70" s="113"/>
      <c r="AI70" s="169"/>
      <c r="AJ70" s="113"/>
      <c r="AL70" s="169"/>
      <c r="AM70" s="113"/>
      <c r="AN70" s="168"/>
      <c r="AO70" s="178"/>
      <c r="AP70" s="168"/>
      <c r="AQ70" s="178"/>
      <c r="AR70" s="168"/>
      <c r="AS70" s="168"/>
      <c r="AT70" s="178"/>
      <c r="AU70" s="168"/>
      <c r="AV70" s="178"/>
      <c r="AW70" s="168"/>
      <c r="AX70" s="169"/>
      <c r="AY70" s="113"/>
      <c r="AZ70" s="179"/>
      <c r="BA70" s="179"/>
      <c r="BB70" s="180"/>
    </row>
    <row r="71" spans="1:57" ht="15" customHeight="1" x14ac:dyDescent="0.25">
      <c r="A71" s="4"/>
      <c r="B71" s="113"/>
      <c r="C71" s="169"/>
      <c r="D71" s="113"/>
      <c r="E71" s="169"/>
      <c r="F71" s="113"/>
      <c r="G71" s="169"/>
      <c r="H71" s="113"/>
      <c r="I71" s="169"/>
      <c r="J71" s="113"/>
      <c r="K71" s="113"/>
      <c r="L71" s="113"/>
      <c r="M71" s="113"/>
      <c r="N71" s="113"/>
      <c r="O71" s="113"/>
      <c r="P71" s="113"/>
      <c r="Q71" s="113"/>
      <c r="R71" s="113"/>
      <c r="S71" s="169"/>
      <c r="T71" s="113"/>
      <c r="U71" s="169"/>
      <c r="V71" s="169"/>
      <c r="W71" s="113"/>
      <c r="X71" s="169"/>
      <c r="Y71" s="113"/>
      <c r="Z71" s="169"/>
      <c r="AA71" s="113"/>
      <c r="AB71" s="113"/>
      <c r="AC71" s="169"/>
      <c r="AD71" s="113"/>
      <c r="AE71" s="169"/>
      <c r="AF71" s="113"/>
      <c r="AG71" s="169"/>
      <c r="AH71" s="113"/>
      <c r="AI71" s="169"/>
      <c r="AJ71" s="113"/>
      <c r="AK71" s="113"/>
      <c r="AL71" s="169"/>
      <c r="AM71" s="113"/>
      <c r="AN71" s="168"/>
      <c r="AO71" s="178"/>
      <c r="AP71" s="168"/>
      <c r="AQ71" s="178"/>
      <c r="AR71" s="168"/>
      <c r="AS71" s="168"/>
      <c r="AT71" s="178"/>
      <c r="AU71" s="168"/>
      <c r="AV71" s="178"/>
      <c r="AW71" s="168"/>
      <c r="AX71" s="169"/>
      <c r="AY71" s="113"/>
      <c r="AZ71" s="179"/>
      <c r="BA71" s="179"/>
      <c r="BB71" s="174"/>
    </row>
    <row r="72" spans="1:57" ht="8.1" customHeight="1" x14ac:dyDescent="0.25">
      <c r="A72" s="4"/>
      <c r="B72" s="113"/>
      <c r="C72" s="169"/>
      <c r="D72" s="113"/>
      <c r="E72" s="169"/>
      <c r="F72" s="113"/>
      <c r="G72" s="169"/>
      <c r="H72" s="113"/>
      <c r="I72" s="169"/>
      <c r="J72" s="113"/>
      <c r="K72" s="113"/>
      <c r="L72" s="113"/>
      <c r="M72" s="113"/>
      <c r="N72" s="113"/>
      <c r="O72" s="113"/>
      <c r="P72" s="113"/>
      <c r="Q72" s="113"/>
      <c r="R72" s="113"/>
      <c r="S72" s="169"/>
      <c r="T72" s="113"/>
      <c r="U72" s="169"/>
      <c r="V72" s="169"/>
      <c r="W72" s="113"/>
      <c r="X72" s="169"/>
      <c r="Y72" s="113"/>
      <c r="Z72" s="169"/>
      <c r="AA72" s="113"/>
      <c r="AB72" s="113"/>
      <c r="AC72" s="169"/>
      <c r="AD72" s="113"/>
      <c r="AE72" s="169"/>
      <c r="AF72" s="113"/>
      <c r="AG72" s="169"/>
      <c r="AH72" s="113"/>
      <c r="AI72" s="169"/>
      <c r="AJ72" s="113"/>
      <c r="AL72" s="169"/>
      <c r="AM72" s="113"/>
      <c r="AN72" s="168"/>
      <c r="AO72" s="178"/>
      <c r="AP72" s="168"/>
      <c r="AQ72" s="178"/>
      <c r="AR72" s="168"/>
      <c r="AS72" s="168"/>
      <c r="AT72" s="178"/>
      <c r="AU72" s="168"/>
      <c r="AV72" s="178"/>
      <c r="AW72" s="168"/>
      <c r="AX72" s="169"/>
      <c r="AY72" s="113"/>
      <c r="AZ72" s="179"/>
      <c r="BA72" s="179"/>
    </row>
    <row r="73" spans="1:57" ht="15" customHeight="1" x14ac:dyDescent="0.25">
      <c r="A73" s="4"/>
      <c r="B73" s="113"/>
      <c r="C73" s="169"/>
      <c r="D73" s="113"/>
      <c r="E73" s="169"/>
      <c r="F73" s="113"/>
      <c r="G73" s="169"/>
      <c r="H73" s="113"/>
      <c r="I73" s="169"/>
      <c r="J73" s="113"/>
      <c r="K73" s="113"/>
      <c r="L73" s="113"/>
      <c r="M73" s="113"/>
      <c r="N73" s="113"/>
      <c r="O73" s="113"/>
      <c r="P73" s="113"/>
      <c r="Q73" s="113"/>
      <c r="R73" s="113"/>
      <c r="S73" s="169"/>
      <c r="T73" s="113"/>
      <c r="U73" s="169"/>
      <c r="V73" s="169"/>
      <c r="W73" s="113"/>
      <c r="X73" s="169"/>
      <c r="Y73" s="113"/>
      <c r="Z73" s="169"/>
      <c r="AA73" s="113"/>
      <c r="AB73" s="113"/>
      <c r="AC73" s="169"/>
      <c r="AD73" s="113"/>
      <c r="AE73" s="169"/>
      <c r="AF73" s="113"/>
      <c r="AG73" s="169"/>
      <c r="AH73" s="113"/>
      <c r="AI73" s="169"/>
      <c r="AJ73" s="113"/>
      <c r="AK73" s="113"/>
      <c r="AL73" s="178"/>
      <c r="AM73" s="168"/>
      <c r="AN73" s="168"/>
      <c r="AO73" s="178"/>
      <c r="AP73" s="168"/>
      <c r="AQ73" s="178"/>
      <c r="AR73" s="168"/>
      <c r="AS73" s="168"/>
      <c r="AT73" s="178"/>
      <c r="AU73" s="168"/>
      <c r="AV73" s="178"/>
      <c r="AW73" s="168"/>
      <c r="AX73" s="169"/>
      <c r="AY73" s="113"/>
      <c r="AZ73" s="179"/>
      <c r="BA73" s="179"/>
    </row>
    <row r="74" spans="1:57" ht="8.1" customHeight="1" x14ac:dyDescent="0.25">
      <c r="B74" s="113"/>
      <c r="C74" s="169"/>
      <c r="D74" s="113"/>
      <c r="E74" s="169"/>
      <c r="F74" s="113"/>
      <c r="G74" s="169"/>
      <c r="H74" s="113"/>
      <c r="I74" s="169"/>
      <c r="J74" s="113"/>
      <c r="K74" s="113"/>
      <c r="L74" s="113"/>
      <c r="M74" s="113"/>
      <c r="N74" s="113"/>
      <c r="O74" s="113"/>
      <c r="P74" s="113"/>
      <c r="Q74" s="113"/>
      <c r="R74" s="113"/>
      <c r="S74" s="169"/>
      <c r="T74" s="113"/>
      <c r="U74" s="169"/>
      <c r="V74" s="169"/>
      <c r="W74" s="113"/>
      <c r="X74" s="169"/>
      <c r="Y74" s="113"/>
      <c r="Z74" s="169"/>
      <c r="AA74" s="113"/>
      <c r="AB74" s="113"/>
      <c r="AC74" s="169"/>
      <c r="AD74" s="113"/>
      <c r="AE74" s="169"/>
      <c r="AF74" s="113"/>
      <c r="AG74" s="169"/>
      <c r="AH74" s="113"/>
      <c r="AI74" s="169"/>
      <c r="AJ74" s="113"/>
      <c r="AK74" s="113"/>
      <c r="AL74" s="169"/>
      <c r="AM74" s="113"/>
      <c r="AN74" s="113"/>
      <c r="AO74" s="169"/>
      <c r="AP74" s="113"/>
      <c r="AQ74" s="178"/>
      <c r="AR74" s="168"/>
      <c r="AS74" s="168"/>
      <c r="AT74" s="178"/>
      <c r="AU74" s="168"/>
      <c r="AV74" s="178"/>
      <c r="AW74" s="168"/>
      <c r="AX74" s="178"/>
      <c r="AY74" s="168"/>
      <c r="AZ74" s="181"/>
      <c r="BA74" s="181"/>
    </row>
    <row r="75" spans="1:57" ht="15" customHeight="1" x14ac:dyDescent="0.25">
      <c r="B75" s="113"/>
      <c r="C75" s="169"/>
      <c r="D75" s="113"/>
      <c r="E75" s="169"/>
      <c r="F75" s="113"/>
      <c r="G75" s="169"/>
      <c r="H75" s="113"/>
      <c r="I75" s="169"/>
      <c r="J75" s="113"/>
      <c r="K75" s="113"/>
      <c r="L75" s="113"/>
      <c r="M75" s="113"/>
      <c r="N75" s="113"/>
      <c r="O75" s="113"/>
      <c r="P75" s="113"/>
      <c r="Q75" s="113"/>
      <c r="R75" s="113"/>
      <c r="S75" s="169"/>
      <c r="T75" s="113"/>
      <c r="U75" s="169"/>
      <c r="V75" s="169"/>
      <c r="W75" s="113"/>
      <c r="X75" s="169"/>
      <c r="Y75" s="113"/>
      <c r="Z75" s="169"/>
      <c r="AA75" s="113"/>
      <c r="AB75" s="113"/>
      <c r="AC75" s="169"/>
      <c r="AD75" s="113"/>
      <c r="AE75" s="169"/>
      <c r="AF75" s="113"/>
      <c r="AG75" s="169"/>
      <c r="AH75" s="113"/>
      <c r="AI75" s="169"/>
      <c r="AJ75" s="113"/>
      <c r="AK75" s="113"/>
      <c r="AL75" s="169"/>
      <c r="AM75" s="113"/>
      <c r="AN75" s="113"/>
      <c r="AO75" s="169"/>
      <c r="AP75" s="113"/>
      <c r="AQ75" s="178"/>
      <c r="AR75" s="168"/>
      <c r="AS75" s="168"/>
      <c r="AT75" s="178"/>
      <c r="AU75" s="168"/>
      <c r="AV75" s="178"/>
      <c r="AW75" s="168"/>
      <c r="AX75" s="178"/>
      <c r="AY75" s="168"/>
      <c r="AZ75" s="181"/>
      <c r="BA75" s="181"/>
    </row>
    <row r="76" spans="1:57" ht="8.1" customHeight="1" x14ac:dyDescent="0.25">
      <c r="B76" s="168"/>
      <c r="C76" s="178"/>
      <c r="D76" s="168"/>
      <c r="E76" s="178"/>
      <c r="F76" s="168"/>
      <c r="G76" s="178"/>
      <c r="H76" s="113"/>
      <c r="I76" s="169"/>
      <c r="J76" s="113"/>
      <c r="K76" s="113"/>
      <c r="L76" s="113"/>
      <c r="M76" s="113"/>
      <c r="N76" s="113"/>
      <c r="O76" s="113"/>
      <c r="P76" s="113"/>
      <c r="Q76" s="113"/>
      <c r="R76" s="113"/>
      <c r="S76" s="169"/>
      <c r="T76" s="113"/>
      <c r="U76" s="169"/>
      <c r="V76" s="169"/>
      <c r="W76" s="113"/>
      <c r="X76" s="169"/>
      <c r="Y76" s="113"/>
      <c r="Z76" s="169"/>
      <c r="AA76" s="113"/>
      <c r="AB76" s="113"/>
      <c r="AC76" s="169"/>
      <c r="AD76" s="113"/>
      <c r="AE76" s="169"/>
      <c r="AF76" s="113"/>
      <c r="AG76" s="169"/>
      <c r="AH76" s="113"/>
      <c r="AI76" s="169"/>
      <c r="AJ76" s="113"/>
      <c r="AK76" s="113"/>
      <c r="AL76" s="169"/>
      <c r="AM76" s="113"/>
      <c r="AN76" s="113"/>
      <c r="AO76" s="169"/>
      <c r="AP76" s="113"/>
      <c r="AQ76" s="178"/>
      <c r="AR76" s="168"/>
      <c r="AS76" s="168"/>
      <c r="AT76" s="178"/>
      <c r="AU76" s="168"/>
      <c r="AV76" s="178"/>
      <c r="AW76" s="168"/>
      <c r="AX76" s="178"/>
      <c r="AY76" s="168"/>
      <c r="AZ76" s="181"/>
      <c r="BA76" s="181"/>
    </row>
    <row r="77" spans="1:57" ht="15" customHeight="1" x14ac:dyDescent="0.25">
      <c r="B77" s="168"/>
      <c r="C77" s="178"/>
      <c r="D77" s="168"/>
      <c r="E77" s="178"/>
      <c r="F77" s="168"/>
      <c r="G77" s="178"/>
      <c r="H77" s="113"/>
      <c r="I77" s="169"/>
      <c r="J77" s="113"/>
      <c r="K77" s="113"/>
      <c r="L77" s="113"/>
      <c r="M77" s="113"/>
      <c r="N77" s="113"/>
      <c r="O77" s="113"/>
      <c r="P77" s="113"/>
      <c r="Q77" s="113"/>
      <c r="R77" s="113"/>
      <c r="S77" s="169"/>
      <c r="T77" s="113"/>
      <c r="U77" s="169"/>
      <c r="V77" s="169"/>
      <c r="W77" s="113"/>
      <c r="X77" s="169"/>
      <c r="Y77" s="113"/>
      <c r="Z77" s="169"/>
      <c r="AA77" s="113"/>
      <c r="AB77" s="113"/>
      <c r="AC77" s="169"/>
      <c r="AD77" s="113"/>
      <c r="AE77" s="169"/>
      <c r="AF77" s="113"/>
      <c r="AG77" s="169"/>
      <c r="AH77" s="113"/>
      <c r="AI77" s="169"/>
      <c r="AJ77" s="113"/>
      <c r="AW77" s="168"/>
      <c r="AX77" s="178"/>
      <c r="AY77" s="168"/>
      <c r="AZ77" s="181"/>
      <c r="BA77" s="181"/>
    </row>
    <row r="78" spans="1:57" ht="8.1" customHeight="1" x14ac:dyDescent="0.25">
      <c r="B78" s="168"/>
      <c r="C78" s="178"/>
      <c r="D78" s="168"/>
      <c r="E78" s="178"/>
      <c r="F78" s="168"/>
      <c r="G78" s="178"/>
      <c r="H78" s="113"/>
      <c r="I78" s="169"/>
      <c r="J78" s="113"/>
      <c r="K78" s="113"/>
      <c r="L78" s="113"/>
      <c r="M78" s="113"/>
      <c r="N78" s="113"/>
      <c r="O78" s="113"/>
      <c r="P78" s="113"/>
      <c r="Q78" s="113"/>
      <c r="R78" s="113"/>
      <c r="S78" s="169"/>
      <c r="T78" s="113"/>
      <c r="U78" s="169"/>
      <c r="V78" s="169"/>
      <c r="W78" s="113"/>
      <c r="X78" s="169"/>
      <c r="Y78" s="113"/>
      <c r="Z78" s="169"/>
      <c r="AA78" s="113"/>
      <c r="AB78" s="113"/>
      <c r="AC78" s="169"/>
      <c r="AD78" s="113"/>
      <c r="AE78" s="169"/>
      <c r="AF78" s="113"/>
      <c r="AG78" s="169"/>
      <c r="AH78" s="113"/>
      <c r="AI78" s="169"/>
      <c r="AJ78" s="113"/>
      <c r="AK78" s="113"/>
      <c r="AL78" s="169"/>
      <c r="AM78" s="113"/>
      <c r="AN78" s="113"/>
      <c r="AO78" s="169"/>
      <c r="AP78" s="113"/>
      <c r="AQ78" s="178"/>
      <c r="AR78" s="168"/>
      <c r="AS78" s="168"/>
      <c r="AT78" s="178"/>
      <c r="AU78" s="168"/>
      <c r="AV78" s="178"/>
      <c r="AW78" s="168"/>
      <c r="AX78" s="178"/>
      <c r="AY78" s="168"/>
      <c r="AZ78" s="181"/>
      <c r="BA78" s="181"/>
    </row>
    <row r="79" spans="1:57" ht="15" customHeight="1" x14ac:dyDescent="0.25">
      <c r="B79" s="168"/>
      <c r="C79" s="178"/>
      <c r="D79" s="168"/>
      <c r="E79" s="178"/>
      <c r="F79" s="168"/>
      <c r="G79" s="178"/>
      <c r="H79" s="113"/>
      <c r="I79" s="169"/>
      <c r="J79" s="113"/>
      <c r="K79" s="113"/>
      <c r="L79" s="113"/>
      <c r="M79" s="113"/>
      <c r="N79" s="113"/>
      <c r="O79" s="113"/>
      <c r="P79" s="113"/>
      <c r="Q79" s="113"/>
      <c r="R79" s="113"/>
      <c r="S79" s="169"/>
      <c r="T79" s="113"/>
      <c r="U79" s="169"/>
      <c r="V79" s="169"/>
      <c r="W79" s="113"/>
      <c r="X79" s="169"/>
      <c r="Y79" s="113"/>
      <c r="Z79" s="169"/>
      <c r="AA79" s="113"/>
      <c r="AB79" s="113"/>
      <c r="AC79" s="169"/>
      <c r="AD79" s="113"/>
      <c r="AE79" s="169"/>
      <c r="AF79" s="113"/>
      <c r="AG79" s="169"/>
      <c r="AH79" s="113"/>
      <c r="AI79" s="169"/>
      <c r="AJ79" s="113"/>
      <c r="AX79" s="178"/>
      <c r="AY79" s="168"/>
      <c r="AZ79" s="181"/>
      <c r="BA79" s="181"/>
    </row>
    <row r="80" spans="1:57" ht="8.1" customHeight="1" x14ac:dyDescent="0.25">
      <c r="B80" s="168"/>
      <c r="C80" s="178"/>
      <c r="D80" s="168"/>
      <c r="E80" s="178"/>
      <c r="F80" s="168"/>
      <c r="G80" s="178"/>
      <c r="H80" s="113"/>
      <c r="I80" s="169"/>
      <c r="J80" s="113"/>
      <c r="K80" s="113"/>
      <c r="L80" s="113"/>
      <c r="M80" s="113"/>
      <c r="N80" s="113"/>
      <c r="O80" s="113"/>
      <c r="P80" s="113"/>
      <c r="Q80" s="113"/>
      <c r="R80" s="113"/>
      <c r="S80" s="169"/>
      <c r="T80" s="113"/>
      <c r="U80" s="169"/>
      <c r="V80" s="169"/>
      <c r="W80" s="113"/>
      <c r="X80" s="169"/>
      <c r="Y80" s="113"/>
      <c r="Z80" s="169"/>
      <c r="AA80" s="113"/>
      <c r="AB80" s="113"/>
      <c r="AC80" s="169"/>
      <c r="AD80" s="113"/>
      <c r="AE80" s="169"/>
      <c r="AF80" s="113"/>
      <c r="AG80" s="169"/>
      <c r="AH80" s="113"/>
      <c r="AI80" s="169"/>
      <c r="AJ80" s="113"/>
      <c r="AX80" s="178"/>
      <c r="AY80" s="168"/>
      <c r="AZ80" s="181"/>
      <c r="BA80" s="181"/>
    </row>
    <row r="81" spans="2:53" ht="15" customHeight="1" x14ac:dyDescent="0.25">
      <c r="B81" s="168"/>
      <c r="C81" s="178"/>
      <c r="D81" s="168"/>
      <c r="E81" s="178"/>
      <c r="F81" s="168"/>
      <c r="G81" s="178"/>
      <c r="H81" s="113"/>
      <c r="I81" s="169"/>
      <c r="J81" s="113"/>
      <c r="K81" s="113"/>
      <c r="L81" s="113"/>
      <c r="M81" s="113"/>
      <c r="N81" s="113"/>
      <c r="O81" s="113"/>
      <c r="P81" s="113"/>
      <c r="Q81" s="113"/>
      <c r="R81" s="113"/>
      <c r="S81" s="169"/>
      <c r="T81" s="113"/>
      <c r="U81" s="169"/>
      <c r="V81" s="169"/>
      <c r="W81" s="113"/>
      <c r="X81" s="169"/>
      <c r="Y81" s="113"/>
      <c r="Z81" s="169"/>
      <c r="AA81" s="113"/>
      <c r="AB81" s="113"/>
      <c r="AC81" s="169"/>
      <c r="AD81" s="113"/>
      <c r="AE81" s="169"/>
      <c r="AF81" s="113"/>
      <c r="AG81" s="169"/>
      <c r="AH81" s="113"/>
      <c r="AI81" s="169"/>
      <c r="AJ81" s="113"/>
      <c r="AX81" s="178"/>
      <c r="AY81" s="168"/>
      <c r="AZ81" s="181"/>
      <c r="BA81" s="181"/>
    </row>
    <row r="82" spans="2:53" ht="8.1" customHeight="1" x14ac:dyDescent="0.25">
      <c r="B82" s="168"/>
      <c r="C82" s="178"/>
      <c r="D82" s="168"/>
      <c r="E82" s="178"/>
      <c r="F82" s="168"/>
      <c r="G82" s="178"/>
      <c r="H82" s="113"/>
      <c r="I82" s="169"/>
      <c r="J82" s="113"/>
      <c r="K82" s="113"/>
      <c r="L82" s="113"/>
      <c r="M82" s="113"/>
      <c r="N82" s="113"/>
      <c r="O82" s="113"/>
      <c r="P82" s="113"/>
      <c r="Q82" s="113"/>
      <c r="R82" s="113"/>
      <c r="S82" s="169"/>
      <c r="T82" s="113"/>
      <c r="U82" s="169"/>
      <c r="V82" s="169"/>
      <c r="W82" s="113"/>
      <c r="X82" s="169"/>
      <c r="Y82" s="113"/>
      <c r="Z82" s="169"/>
      <c r="AA82" s="113"/>
      <c r="AB82" s="113"/>
      <c r="AC82" s="169"/>
      <c r="AD82" s="113"/>
      <c r="AE82" s="169"/>
      <c r="AF82" s="113"/>
      <c r="AG82" s="169"/>
      <c r="AH82" s="113"/>
      <c r="AI82" s="169"/>
      <c r="AJ82" s="113"/>
      <c r="AX82" s="178"/>
      <c r="AY82" s="168"/>
      <c r="AZ82" s="181"/>
      <c r="BA82" s="181"/>
    </row>
    <row r="83" spans="2:53" ht="15" customHeight="1" x14ac:dyDescent="0.25">
      <c r="B83" s="168"/>
      <c r="C83" s="178"/>
      <c r="D83" s="168"/>
      <c r="E83" s="178"/>
      <c r="F83" s="168"/>
      <c r="G83" s="178"/>
      <c r="H83" s="113"/>
      <c r="I83" s="169"/>
      <c r="J83" s="113"/>
      <c r="K83" s="113"/>
      <c r="L83" s="113"/>
      <c r="M83" s="113"/>
      <c r="N83" s="113"/>
      <c r="O83" s="113"/>
      <c r="P83" s="113"/>
      <c r="Q83" s="113"/>
      <c r="R83" s="113"/>
      <c r="S83" s="169"/>
      <c r="T83" s="113"/>
      <c r="U83" s="169"/>
      <c r="V83" s="169"/>
      <c r="W83" s="113"/>
      <c r="X83" s="169"/>
      <c r="Y83" s="113"/>
      <c r="Z83" s="169"/>
      <c r="AA83" s="113"/>
      <c r="AB83" s="113"/>
      <c r="AC83" s="169"/>
      <c r="AD83" s="113"/>
      <c r="AE83" s="169"/>
      <c r="AF83" s="113"/>
      <c r="AG83" s="169"/>
      <c r="AH83" s="113"/>
      <c r="AI83" s="169"/>
      <c r="AJ83" s="113"/>
      <c r="AX83" s="178"/>
      <c r="AY83" s="168"/>
      <c r="AZ83" s="181"/>
      <c r="BA83" s="181"/>
    </row>
    <row r="84" spans="2:53" ht="8.1" customHeight="1" x14ac:dyDescent="0.25">
      <c r="B84" s="168"/>
      <c r="C84" s="178"/>
      <c r="D84" s="168"/>
      <c r="E84" s="178"/>
      <c r="F84" s="168"/>
      <c r="G84" s="178"/>
      <c r="H84" s="168"/>
      <c r="I84" s="178"/>
      <c r="J84" s="168"/>
      <c r="K84" s="168"/>
      <c r="L84" s="168"/>
      <c r="M84" s="168"/>
      <c r="N84" s="168"/>
      <c r="O84" s="168"/>
      <c r="P84" s="168"/>
      <c r="Q84" s="168"/>
      <c r="R84" s="168"/>
      <c r="S84" s="178"/>
      <c r="T84" s="168"/>
      <c r="U84" s="178"/>
      <c r="V84" s="178"/>
      <c r="W84" s="168"/>
      <c r="X84" s="178"/>
      <c r="Y84" s="168"/>
      <c r="Z84" s="178"/>
      <c r="AA84" s="168"/>
      <c r="AB84" s="113"/>
      <c r="AC84" s="169"/>
      <c r="AD84" s="168"/>
      <c r="AE84" s="178"/>
      <c r="AF84" s="168"/>
      <c r="AG84" s="178"/>
      <c r="AH84" s="168"/>
      <c r="AI84" s="178"/>
      <c r="AJ84" s="168"/>
      <c r="AX84" s="178"/>
      <c r="AY84" s="168"/>
      <c r="AZ84" s="181"/>
      <c r="BA84" s="181"/>
    </row>
    <row r="85" spans="2:53" ht="15" customHeight="1" x14ac:dyDescent="0.25">
      <c r="B85" s="168"/>
      <c r="C85" s="178"/>
      <c r="D85" s="168"/>
      <c r="E85" s="178"/>
      <c r="F85" s="168"/>
      <c r="G85" s="178"/>
      <c r="H85" s="113"/>
      <c r="I85" s="178"/>
      <c r="J85" s="168"/>
      <c r="K85" s="168"/>
      <c r="L85" s="168"/>
      <c r="M85" s="168"/>
      <c r="N85" s="168"/>
      <c r="O85" s="168"/>
      <c r="P85" s="168"/>
      <c r="Q85" s="168"/>
      <c r="R85" s="168"/>
      <c r="S85" s="178"/>
      <c r="T85" s="168"/>
      <c r="U85" s="178"/>
      <c r="V85" s="178"/>
      <c r="W85" s="168"/>
      <c r="X85" s="178"/>
      <c r="Y85" s="168"/>
      <c r="Z85" s="178"/>
      <c r="AA85" s="168"/>
      <c r="AB85" s="113"/>
      <c r="AC85" s="169"/>
      <c r="AD85" s="168"/>
      <c r="AE85" s="178"/>
      <c r="AF85" s="168"/>
      <c r="AG85" s="178"/>
      <c r="AH85" s="168"/>
      <c r="AI85" s="178"/>
      <c r="AJ85" s="168"/>
      <c r="AX85" s="178"/>
      <c r="AY85" s="168"/>
      <c r="AZ85" s="181"/>
      <c r="BA85" s="181"/>
    </row>
    <row r="86" spans="2:53" ht="12.75" customHeight="1" x14ac:dyDescent="0.2">
      <c r="B86" s="168"/>
      <c r="C86" s="178"/>
      <c r="D86" s="168"/>
      <c r="E86" s="178"/>
      <c r="F86" s="168"/>
      <c r="G86" s="178"/>
      <c r="AB86" s="168"/>
      <c r="AC86" s="178"/>
      <c r="AD86" s="168"/>
      <c r="AE86" s="178"/>
      <c r="AF86" s="168"/>
      <c r="AG86" s="178"/>
      <c r="AH86" s="168"/>
      <c r="AI86" s="178"/>
      <c r="AJ86" s="168"/>
      <c r="AX86" s="178"/>
      <c r="AY86" s="168"/>
      <c r="AZ86" s="181"/>
      <c r="BA86" s="181"/>
    </row>
    <row r="87" spans="2:53" ht="15.75" x14ac:dyDescent="0.25">
      <c r="B87" s="168"/>
      <c r="C87" s="178"/>
      <c r="D87" s="168"/>
      <c r="E87" s="178"/>
      <c r="F87" s="168"/>
      <c r="G87" s="178"/>
      <c r="H87" s="113"/>
      <c r="I87" s="169"/>
      <c r="J87" s="113"/>
      <c r="K87" s="113"/>
      <c r="L87" s="113"/>
      <c r="M87" s="113"/>
      <c r="N87" s="113"/>
      <c r="O87" s="113"/>
      <c r="P87" s="113"/>
      <c r="Q87" s="113"/>
      <c r="R87" s="113"/>
      <c r="S87" s="169"/>
      <c r="T87" s="169"/>
      <c r="U87" s="169"/>
      <c r="V87" s="169"/>
      <c r="W87" s="178"/>
      <c r="X87" s="178"/>
      <c r="Y87" s="168"/>
      <c r="Z87" s="178"/>
      <c r="AA87" s="168"/>
      <c r="AB87" s="178"/>
      <c r="AC87" s="178"/>
      <c r="AD87" s="168"/>
      <c r="AE87" s="178"/>
      <c r="AF87" s="168"/>
      <c r="AG87" s="178"/>
      <c r="AH87" s="168"/>
      <c r="AI87" s="178"/>
      <c r="AJ87" s="168"/>
      <c r="AX87" s="178"/>
      <c r="AY87" s="168"/>
      <c r="AZ87" s="181"/>
      <c r="BA87" s="181"/>
    </row>
    <row r="88" spans="2:53" ht="10.5" customHeight="1" x14ac:dyDescent="0.2">
      <c r="H88" s="168"/>
      <c r="I88" s="178"/>
      <c r="J88" s="168"/>
      <c r="K88" s="168"/>
      <c r="L88" s="168"/>
      <c r="M88" s="168"/>
      <c r="N88" s="168"/>
      <c r="O88" s="168"/>
      <c r="P88" s="168"/>
      <c r="Q88" s="168"/>
      <c r="R88" s="168"/>
      <c r="S88" s="178"/>
      <c r="T88" s="168"/>
      <c r="U88" s="178"/>
      <c r="V88" s="178"/>
      <c r="W88" s="168"/>
      <c r="X88" s="178"/>
      <c r="Y88" s="168"/>
      <c r="Z88" s="178"/>
      <c r="AA88" s="168"/>
      <c r="AB88" s="168"/>
      <c r="AC88" s="178"/>
      <c r="AD88" s="168"/>
      <c r="AE88" s="178"/>
      <c r="AF88" s="168"/>
      <c r="AG88" s="178"/>
      <c r="AH88" s="168"/>
      <c r="AI88" s="178"/>
      <c r="AJ88" s="168"/>
      <c r="AX88" s="178"/>
      <c r="AY88" s="168"/>
      <c r="AZ88" s="181"/>
      <c r="BA88" s="181"/>
    </row>
    <row r="89" spans="2:53" ht="15" x14ac:dyDescent="0.2">
      <c r="H89" s="168"/>
      <c r="I89" s="178"/>
      <c r="J89" s="168"/>
      <c r="K89" s="168"/>
      <c r="L89" s="168"/>
      <c r="M89" s="168"/>
      <c r="N89" s="168"/>
      <c r="O89" s="168"/>
      <c r="P89" s="168"/>
      <c r="Q89" s="168"/>
      <c r="R89" s="168"/>
      <c r="S89" s="178"/>
      <c r="T89" s="168"/>
      <c r="U89" s="178"/>
      <c r="V89" s="178"/>
      <c r="W89" s="168"/>
      <c r="X89" s="178"/>
      <c r="Y89" s="168"/>
      <c r="Z89" s="178"/>
      <c r="AA89" s="168"/>
      <c r="AB89" s="168"/>
      <c r="AC89" s="178"/>
      <c r="AD89" s="168"/>
      <c r="AE89" s="178"/>
      <c r="AF89" s="168"/>
      <c r="AG89" s="178"/>
      <c r="AH89" s="168"/>
      <c r="AI89" s="178"/>
      <c r="AJ89" s="168"/>
      <c r="AX89" s="178"/>
      <c r="AY89" s="168"/>
      <c r="AZ89" s="181"/>
      <c r="BA89" s="181"/>
    </row>
    <row r="90" spans="2:53" ht="9" customHeight="1" x14ac:dyDescent="0.2">
      <c r="H90" s="168"/>
      <c r="I90" s="178"/>
      <c r="J90" s="168"/>
      <c r="K90" s="168"/>
      <c r="L90" s="168"/>
      <c r="M90" s="168"/>
      <c r="N90" s="168"/>
      <c r="O90" s="168"/>
      <c r="P90" s="168"/>
      <c r="Q90" s="168"/>
      <c r="R90" s="168"/>
      <c r="S90" s="178"/>
      <c r="T90" s="168"/>
      <c r="U90" s="178"/>
      <c r="V90" s="178"/>
      <c r="W90" s="168"/>
      <c r="X90" s="178"/>
      <c r="Y90" s="168"/>
      <c r="Z90" s="178"/>
      <c r="AA90" s="168"/>
      <c r="AB90" s="168"/>
      <c r="AC90" s="178"/>
      <c r="AD90" s="168"/>
      <c r="AE90" s="178"/>
      <c r="AF90" s="168"/>
      <c r="AG90" s="178"/>
      <c r="AH90" s="168"/>
      <c r="AI90" s="178"/>
      <c r="AJ90" s="168"/>
      <c r="AX90" s="178"/>
      <c r="AY90" s="168"/>
      <c r="AZ90" s="181"/>
      <c r="BA90" s="181"/>
    </row>
    <row r="91" spans="2:53" ht="15.75" x14ac:dyDescent="0.25">
      <c r="H91" s="168"/>
      <c r="I91" s="178"/>
      <c r="J91" s="168"/>
      <c r="K91" s="168"/>
      <c r="L91" s="168"/>
      <c r="M91" s="168"/>
      <c r="N91" s="168"/>
      <c r="O91" s="168"/>
      <c r="P91" s="168"/>
      <c r="Q91" s="168"/>
      <c r="R91" s="168"/>
      <c r="S91" s="178"/>
      <c r="T91" s="168"/>
      <c r="U91" s="178"/>
      <c r="V91" s="178"/>
      <c r="W91" s="168"/>
      <c r="X91" s="178"/>
      <c r="Y91" s="168"/>
      <c r="Z91" s="178"/>
      <c r="AA91" s="168"/>
      <c r="AB91" s="168"/>
      <c r="AC91" s="178"/>
      <c r="AD91" s="168"/>
      <c r="AE91" s="178"/>
      <c r="AF91" s="168"/>
      <c r="AG91" s="178"/>
      <c r="AH91" s="168"/>
      <c r="AI91" s="178"/>
      <c r="AJ91" s="168"/>
      <c r="AK91" s="113"/>
      <c r="AL91" s="178"/>
      <c r="AM91" s="168"/>
      <c r="AN91" s="168"/>
      <c r="AO91" s="178"/>
      <c r="AP91" s="168"/>
      <c r="AQ91" s="178"/>
      <c r="AR91" s="168"/>
      <c r="AS91" s="168"/>
      <c r="AT91" s="178"/>
      <c r="AU91" s="168"/>
      <c r="AV91" s="178"/>
      <c r="AW91" s="168"/>
      <c r="AX91" s="178"/>
      <c r="AY91" s="168"/>
      <c r="AZ91" s="181"/>
      <c r="BA91" s="181"/>
    </row>
    <row r="92" spans="2:53" ht="6.75" customHeight="1" x14ac:dyDescent="0.2">
      <c r="H92" s="168"/>
      <c r="I92" s="178"/>
      <c r="J92" s="168"/>
      <c r="K92" s="168"/>
      <c r="L92" s="168"/>
      <c r="M92" s="168"/>
      <c r="N92" s="168"/>
      <c r="O92" s="168"/>
      <c r="P92" s="168"/>
      <c r="Q92" s="168"/>
      <c r="R92" s="168"/>
      <c r="S92" s="178"/>
      <c r="T92" s="168"/>
      <c r="U92" s="178"/>
      <c r="V92" s="178"/>
      <c r="W92" s="168"/>
      <c r="X92" s="178"/>
      <c r="Y92" s="168"/>
      <c r="Z92" s="178"/>
      <c r="AA92" s="168"/>
      <c r="AB92" s="168"/>
      <c r="AC92" s="178"/>
      <c r="AD92" s="168"/>
      <c r="AE92" s="178"/>
      <c r="AF92" s="168"/>
      <c r="AG92" s="178"/>
      <c r="AH92" s="168"/>
      <c r="AI92" s="178"/>
      <c r="AJ92" s="168"/>
      <c r="AK92" s="168"/>
      <c r="AL92" s="178"/>
      <c r="AM92" s="168"/>
      <c r="AN92" s="168"/>
      <c r="AO92" s="178"/>
      <c r="AP92" s="168"/>
      <c r="AQ92" s="178"/>
      <c r="AR92" s="168"/>
      <c r="AS92" s="168"/>
      <c r="AT92" s="178"/>
      <c r="AU92" s="168"/>
      <c r="AV92" s="178"/>
      <c r="AW92" s="168"/>
      <c r="AX92" s="178"/>
      <c r="AY92" s="168"/>
      <c r="AZ92" s="181"/>
      <c r="BA92" s="181"/>
    </row>
    <row r="93" spans="2:53" ht="15.75" x14ac:dyDescent="0.25">
      <c r="H93" s="168"/>
      <c r="I93" s="178"/>
      <c r="J93" s="168"/>
      <c r="K93" s="168"/>
      <c r="L93" s="168"/>
      <c r="M93" s="168"/>
      <c r="N93" s="168"/>
      <c r="O93" s="168"/>
      <c r="P93" s="168"/>
      <c r="Q93" s="168"/>
      <c r="R93" s="168"/>
      <c r="S93" s="178"/>
      <c r="T93" s="168"/>
      <c r="U93" s="178"/>
      <c r="V93" s="178"/>
      <c r="W93" s="168"/>
      <c r="X93" s="178"/>
      <c r="Y93" s="168"/>
      <c r="Z93" s="178"/>
      <c r="AA93" s="168"/>
      <c r="AB93" s="168"/>
      <c r="AC93" s="178"/>
      <c r="AD93" s="168"/>
      <c r="AE93" s="178"/>
      <c r="AF93" s="168"/>
      <c r="AG93" s="178"/>
      <c r="AH93" s="168"/>
      <c r="AI93" s="178"/>
      <c r="AJ93" s="168"/>
      <c r="AK93" s="113"/>
      <c r="AL93" s="178"/>
      <c r="AM93" s="168"/>
      <c r="AN93" s="168"/>
      <c r="AO93" s="178"/>
      <c r="AP93" s="168"/>
      <c r="AQ93" s="178"/>
      <c r="AR93" s="168"/>
      <c r="AS93" s="168"/>
      <c r="AT93" s="178"/>
      <c r="AU93" s="168"/>
      <c r="AV93" s="178"/>
      <c r="AW93" s="168"/>
      <c r="AX93" s="178"/>
      <c r="AY93" s="168"/>
      <c r="AZ93" s="181"/>
      <c r="BA93" s="181"/>
    </row>
    <row r="94" spans="2:53" ht="15" x14ac:dyDescent="0.2">
      <c r="H94" s="168"/>
      <c r="I94" s="178"/>
      <c r="J94" s="168"/>
      <c r="K94" s="168"/>
      <c r="L94" s="168"/>
      <c r="M94" s="168"/>
      <c r="N94" s="168"/>
      <c r="O94" s="168"/>
      <c r="P94" s="168"/>
      <c r="Q94" s="168"/>
      <c r="R94" s="168"/>
      <c r="S94" s="178"/>
      <c r="T94" s="168"/>
      <c r="U94" s="178"/>
      <c r="V94" s="178"/>
      <c r="W94" s="168"/>
      <c r="X94" s="178"/>
      <c r="Y94" s="168"/>
      <c r="Z94" s="178"/>
      <c r="AA94" s="168"/>
      <c r="AB94" s="168"/>
      <c r="AC94" s="178"/>
      <c r="AD94" s="168"/>
      <c r="AE94" s="178"/>
      <c r="AF94" s="168"/>
      <c r="AG94" s="178"/>
      <c r="AH94" s="168"/>
      <c r="AI94" s="178"/>
      <c r="AJ94" s="168"/>
      <c r="AK94" s="168"/>
      <c r="AL94" s="178"/>
      <c r="AM94" s="168"/>
      <c r="AN94" s="168"/>
      <c r="AO94" s="178"/>
      <c r="AP94" s="168"/>
      <c r="AQ94" s="178"/>
      <c r="AR94" s="168"/>
      <c r="AS94" s="168"/>
      <c r="AT94" s="178"/>
      <c r="AU94" s="168"/>
      <c r="AV94" s="178"/>
      <c r="AW94" s="168"/>
      <c r="AX94" s="178"/>
      <c r="AY94" s="168"/>
      <c r="AZ94" s="181"/>
      <c r="BA94" s="181"/>
    </row>
    <row r="95" spans="2:53" ht="15.75" x14ac:dyDescent="0.25">
      <c r="H95" s="168"/>
      <c r="I95" s="178"/>
      <c r="J95" s="168"/>
      <c r="K95" s="168"/>
      <c r="L95" s="168"/>
      <c r="M95" s="168"/>
      <c r="N95" s="168"/>
      <c r="O95" s="168"/>
      <c r="P95" s="168"/>
      <c r="Q95" s="168"/>
      <c r="R95" s="168"/>
      <c r="S95" s="178"/>
      <c r="T95" s="168"/>
      <c r="U95" s="178"/>
      <c r="V95" s="178"/>
      <c r="W95" s="168"/>
      <c r="X95" s="178"/>
      <c r="Y95" s="168"/>
      <c r="Z95" s="178"/>
      <c r="AA95" s="168"/>
      <c r="AB95" s="168"/>
      <c r="AC95" s="178"/>
      <c r="AD95" s="168"/>
      <c r="AE95" s="178"/>
      <c r="AF95" s="168"/>
      <c r="AG95" s="178"/>
      <c r="AH95" s="168"/>
      <c r="AI95" s="178"/>
      <c r="AJ95" s="168"/>
      <c r="AK95" s="113"/>
      <c r="AL95" s="178"/>
      <c r="AM95" s="168"/>
      <c r="AN95" s="168"/>
      <c r="AO95" s="178"/>
      <c r="AP95" s="168"/>
      <c r="AQ95" s="178"/>
      <c r="AR95" s="168"/>
      <c r="AS95" s="168"/>
      <c r="AT95" s="178"/>
      <c r="AU95" s="168"/>
      <c r="AV95" s="178"/>
      <c r="AW95" s="168"/>
      <c r="AX95" s="178"/>
      <c r="AY95" s="168"/>
      <c r="AZ95" s="181"/>
      <c r="BA95" s="181"/>
    </row>
    <row r="96" spans="2:53" ht="15" x14ac:dyDescent="0.2">
      <c r="H96" s="168"/>
      <c r="I96" s="178"/>
      <c r="J96" s="168"/>
      <c r="K96" s="168"/>
      <c r="L96" s="168"/>
      <c r="M96" s="168"/>
      <c r="N96" s="168"/>
      <c r="O96" s="168"/>
      <c r="P96" s="168"/>
      <c r="Q96" s="168"/>
      <c r="R96" s="168"/>
      <c r="S96" s="178"/>
      <c r="T96" s="168"/>
      <c r="U96" s="178"/>
      <c r="V96" s="178"/>
      <c r="W96" s="168"/>
      <c r="X96" s="178"/>
      <c r="Y96" s="168"/>
      <c r="Z96" s="178"/>
      <c r="AA96" s="168"/>
      <c r="AB96" s="168"/>
      <c r="AC96" s="178"/>
      <c r="AD96" s="168"/>
      <c r="AE96" s="178"/>
      <c r="AF96" s="168"/>
      <c r="AG96" s="178"/>
      <c r="AH96" s="168"/>
      <c r="AI96" s="178"/>
      <c r="AJ96" s="168"/>
      <c r="AK96" s="168"/>
      <c r="AL96" s="178"/>
      <c r="AM96" s="168"/>
      <c r="AN96" s="168"/>
      <c r="AO96" s="178"/>
      <c r="AP96" s="168"/>
      <c r="AQ96" s="178"/>
      <c r="AR96" s="168"/>
      <c r="AS96" s="168"/>
      <c r="AT96" s="178"/>
      <c r="AU96" s="168"/>
      <c r="AV96" s="178"/>
      <c r="AW96" s="168"/>
      <c r="AX96" s="178"/>
      <c r="AY96" s="168"/>
      <c r="AZ96" s="181"/>
      <c r="BA96" s="181"/>
    </row>
    <row r="97" spans="8:53" ht="15" x14ac:dyDescent="0.2">
      <c r="H97" s="168"/>
      <c r="I97" s="178"/>
      <c r="J97" s="168"/>
      <c r="K97" s="168"/>
      <c r="L97" s="168"/>
      <c r="M97" s="168"/>
      <c r="N97" s="168"/>
      <c r="O97" s="168"/>
      <c r="P97" s="168"/>
      <c r="Q97" s="168"/>
      <c r="R97" s="168"/>
      <c r="S97" s="178"/>
      <c r="T97" s="168"/>
      <c r="U97" s="178"/>
      <c r="V97" s="178"/>
      <c r="W97" s="168"/>
      <c r="X97" s="178"/>
      <c r="Y97" s="168"/>
      <c r="Z97" s="178"/>
      <c r="AA97" s="168"/>
      <c r="AB97" s="168"/>
      <c r="AC97" s="178"/>
      <c r="AD97" s="168"/>
      <c r="AE97" s="178"/>
      <c r="AF97" s="168"/>
      <c r="AG97" s="178"/>
      <c r="AH97" s="168"/>
      <c r="AI97" s="178"/>
      <c r="AJ97" s="168"/>
      <c r="AK97" s="168"/>
      <c r="AL97" s="178"/>
      <c r="AM97" s="168"/>
      <c r="AN97" s="168"/>
      <c r="AO97" s="178"/>
      <c r="AP97" s="168"/>
      <c r="AQ97" s="178"/>
      <c r="AR97" s="168"/>
      <c r="AS97" s="168"/>
      <c r="AT97" s="178"/>
      <c r="AU97" s="168"/>
      <c r="AV97" s="178"/>
      <c r="AW97" s="168"/>
      <c r="AX97" s="178"/>
      <c r="AY97" s="168"/>
      <c r="AZ97" s="181"/>
      <c r="BA97" s="181"/>
    </row>
    <row r="98" spans="8:53" ht="14.25" x14ac:dyDescent="0.2">
      <c r="H98" s="181"/>
      <c r="I98" s="183"/>
      <c r="J98" s="181"/>
      <c r="K98" s="181"/>
      <c r="L98" s="181"/>
      <c r="M98" s="181"/>
      <c r="N98" s="181"/>
      <c r="O98" s="181"/>
      <c r="P98" s="181"/>
      <c r="Q98" s="181"/>
      <c r="R98" s="181"/>
      <c r="S98" s="183"/>
      <c r="T98" s="181"/>
      <c r="U98" s="183"/>
      <c r="V98" s="183"/>
      <c r="W98" s="181"/>
      <c r="X98" s="183"/>
      <c r="Y98" s="181"/>
      <c r="Z98" s="183"/>
      <c r="AA98" s="181"/>
      <c r="AB98" s="181"/>
      <c r="AC98" s="183"/>
      <c r="AD98" s="181"/>
      <c r="AE98" s="183"/>
      <c r="AF98" s="181"/>
      <c r="AG98" s="183"/>
      <c r="AH98" s="181"/>
      <c r="AI98" s="183"/>
      <c r="AJ98" s="181"/>
      <c r="AK98" s="181"/>
      <c r="AL98" s="183"/>
      <c r="AM98" s="181"/>
      <c r="AN98" s="181"/>
      <c r="AO98" s="183"/>
      <c r="AP98" s="181"/>
      <c r="AQ98" s="183"/>
      <c r="AR98" s="181"/>
      <c r="AS98" s="181"/>
      <c r="AT98" s="183"/>
      <c r="AU98" s="181"/>
      <c r="AV98" s="183"/>
      <c r="AW98" s="181"/>
      <c r="AX98" s="183"/>
      <c r="AY98" s="181"/>
      <c r="AZ98" s="181"/>
      <c r="BA98" s="181"/>
    </row>
    <row r="99" spans="8:53" ht="14.25" x14ac:dyDescent="0.2">
      <c r="H99" s="181"/>
      <c r="I99" s="183"/>
      <c r="J99" s="181"/>
      <c r="K99" s="181"/>
      <c r="L99" s="181"/>
      <c r="M99" s="181"/>
      <c r="N99" s="181"/>
      <c r="O99" s="181"/>
      <c r="P99" s="181"/>
      <c r="Q99" s="181"/>
      <c r="R99" s="181"/>
      <c r="S99" s="183"/>
      <c r="T99" s="181"/>
      <c r="U99" s="183"/>
      <c r="V99" s="183"/>
      <c r="W99" s="181"/>
      <c r="X99" s="183"/>
      <c r="Y99" s="181"/>
      <c r="Z99" s="183"/>
      <c r="AA99" s="181"/>
      <c r="AB99" s="181"/>
      <c r="AC99" s="183"/>
      <c r="AD99" s="181"/>
      <c r="AE99" s="183"/>
      <c r="AF99" s="181"/>
      <c r="AG99" s="183"/>
      <c r="AH99" s="181"/>
      <c r="AI99" s="183"/>
      <c r="AJ99" s="181"/>
      <c r="AK99" s="181"/>
      <c r="AL99" s="183"/>
      <c r="AM99" s="181"/>
      <c r="AN99" s="181"/>
      <c r="AO99" s="183"/>
      <c r="AP99" s="181"/>
      <c r="AQ99" s="183"/>
      <c r="AR99" s="181"/>
      <c r="AS99" s="181"/>
      <c r="AT99" s="183"/>
      <c r="AU99" s="181"/>
      <c r="AV99" s="183"/>
      <c r="AW99" s="181"/>
      <c r="AX99" s="183"/>
      <c r="AY99" s="181"/>
      <c r="AZ99" s="181"/>
      <c r="BA99" s="181"/>
    </row>
    <row r="100" spans="8:53" ht="14.25" x14ac:dyDescent="0.2">
      <c r="H100" s="181"/>
      <c r="I100" s="183"/>
      <c r="J100" s="181"/>
      <c r="K100" s="181"/>
      <c r="L100" s="181"/>
      <c r="M100" s="181"/>
      <c r="N100" s="181"/>
      <c r="O100" s="181"/>
      <c r="P100" s="181"/>
      <c r="Q100" s="181"/>
      <c r="R100" s="181"/>
      <c r="S100" s="183"/>
      <c r="T100" s="181"/>
      <c r="U100" s="183"/>
      <c r="V100" s="183"/>
      <c r="W100" s="181"/>
      <c r="X100" s="183"/>
      <c r="Y100" s="181"/>
      <c r="Z100" s="183"/>
      <c r="AA100" s="181"/>
      <c r="AB100" s="181"/>
      <c r="AC100" s="183"/>
      <c r="AD100" s="181"/>
      <c r="AE100" s="183"/>
      <c r="AF100" s="181"/>
      <c r="AG100" s="183"/>
      <c r="AH100" s="181"/>
      <c r="AI100" s="183"/>
      <c r="AJ100" s="181"/>
      <c r="AK100" s="181"/>
      <c r="AL100" s="183"/>
      <c r="AM100" s="181"/>
      <c r="AN100" s="181"/>
      <c r="AO100" s="183"/>
      <c r="AP100" s="181"/>
      <c r="AQ100" s="183"/>
      <c r="AR100" s="181"/>
      <c r="AS100" s="181"/>
      <c r="AT100" s="183"/>
      <c r="AU100" s="181"/>
      <c r="AV100" s="183"/>
      <c r="AW100" s="181"/>
      <c r="AX100" s="183"/>
      <c r="AY100" s="181"/>
      <c r="AZ100" s="181"/>
      <c r="BA100" s="181"/>
    </row>
    <row r="101" spans="8:53" ht="14.25" x14ac:dyDescent="0.2">
      <c r="H101" s="181"/>
      <c r="I101" s="183"/>
      <c r="J101" s="181"/>
      <c r="K101" s="181"/>
      <c r="L101" s="181"/>
      <c r="M101" s="181"/>
      <c r="N101" s="181"/>
      <c r="O101" s="181"/>
      <c r="P101" s="181"/>
      <c r="Q101" s="181"/>
      <c r="R101" s="181"/>
      <c r="S101" s="183"/>
      <c r="T101" s="181"/>
      <c r="U101" s="183"/>
      <c r="V101" s="183"/>
      <c r="W101" s="181"/>
      <c r="X101" s="183"/>
      <c r="Y101" s="181"/>
      <c r="Z101" s="183"/>
      <c r="AA101" s="181"/>
      <c r="AB101" s="181"/>
      <c r="AC101" s="183"/>
      <c r="AD101" s="181"/>
      <c r="AE101" s="183"/>
      <c r="AF101" s="181"/>
      <c r="AG101" s="183"/>
      <c r="AH101" s="181"/>
      <c r="AI101" s="183"/>
      <c r="AJ101" s="181"/>
      <c r="AK101" s="181"/>
      <c r="AL101" s="183"/>
      <c r="AM101" s="181"/>
      <c r="AN101" s="181"/>
      <c r="AO101" s="183"/>
      <c r="AP101" s="181"/>
      <c r="AQ101" s="183"/>
      <c r="AR101" s="181"/>
      <c r="AS101" s="181"/>
      <c r="AT101" s="183"/>
      <c r="AU101" s="181"/>
      <c r="AV101" s="183"/>
      <c r="AW101" s="181"/>
      <c r="AX101" s="183"/>
      <c r="AY101" s="181"/>
      <c r="AZ101" s="181"/>
      <c r="BA101" s="181"/>
    </row>
  </sheetData>
  <sheetProtection selectLockedCells="1" selectUnlockedCells="1"/>
  <sortState ref="B31:BA32">
    <sortCondition descending="1" ref="B31:B32"/>
  </sortState>
  <mergeCells count="39">
    <mergeCell ref="A7:B7"/>
    <mergeCell ref="C7:BA7"/>
    <mergeCell ref="A1:BA1"/>
    <mergeCell ref="A2:BA2"/>
    <mergeCell ref="A4:BA4"/>
    <mergeCell ref="A5:BA5"/>
    <mergeCell ref="C6:AZ6"/>
    <mergeCell ref="A3:BA3"/>
    <mergeCell ref="Z10:AB10"/>
    <mergeCell ref="A8:B8"/>
    <mergeCell ref="C8:BA8"/>
    <mergeCell ref="A9:A10"/>
    <mergeCell ref="B9:B10"/>
    <mergeCell ref="C9:J9"/>
    <mergeCell ref="S9:AH9"/>
    <mergeCell ref="AI9:AZ9"/>
    <mergeCell ref="BA9:BA10"/>
    <mergeCell ref="C10:D10"/>
    <mergeCell ref="E10:F10"/>
    <mergeCell ref="G10:H10"/>
    <mergeCell ref="I10:J10"/>
    <mergeCell ref="S10:T10"/>
    <mergeCell ref="U10:W10"/>
    <mergeCell ref="X10:Y10"/>
    <mergeCell ref="AQ10:AS10"/>
    <mergeCell ref="AT10:AU10"/>
    <mergeCell ref="AV10:AW10"/>
    <mergeCell ref="AX10:AZ10"/>
    <mergeCell ref="AC10:AD10"/>
    <mergeCell ref="AE10:AF10"/>
    <mergeCell ref="AG10:AH10"/>
    <mergeCell ref="AI10:AK10"/>
    <mergeCell ref="AL10:AN10"/>
    <mergeCell ref="AO10:AP10"/>
    <mergeCell ref="K9:R9"/>
    <mergeCell ref="K10:L10"/>
    <mergeCell ref="M10:N10"/>
    <mergeCell ref="O10:P10"/>
    <mergeCell ref="Q10:R10"/>
  </mergeCells>
  <pageMargins left="0.94" right="0.15748031496062992" top="0.52" bottom="0.85" header="0.2" footer="0.52"/>
  <pageSetup paperSize="9" scale="56" firstPageNumber="0" fitToHeight="0" orientation="landscape" verticalDpi="300" r:id="rId1"/>
  <headerFooter alignWithMargins="0"/>
  <rowBreaks count="1" manualBreakCount="1">
    <brk id="3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0852-E355-4C14-8958-7F21F44C50B3}">
  <dimension ref="A1:G52"/>
  <sheetViews>
    <sheetView view="pageBreakPreview" topLeftCell="A7" zoomScale="90" zoomScaleNormal="100" zoomScaleSheetLayoutView="90" workbookViewId="0">
      <selection activeCell="G21" sqref="G21"/>
    </sheetView>
  </sheetViews>
  <sheetFormatPr defaultRowHeight="12.75" x14ac:dyDescent="0.2"/>
  <cols>
    <col min="1" max="1" width="7.28515625" customWidth="1"/>
    <col min="2" max="2" width="18.7109375" customWidth="1"/>
    <col min="4" max="5" width="16.42578125" customWidth="1"/>
    <col min="6" max="6" width="12.140625" customWidth="1"/>
  </cols>
  <sheetData>
    <row r="1" spans="1:7" x14ac:dyDescent="0.2">
      <c r="A1" s="721" t="s">
        <v>0</v>
      </c>
      <c r="B1" s="721"/>
      <c r="C1" s="721"/>
      <c r="D1" s="721"/>
      <c r="E1" s="721"/>
      <c r="F1" s="721"/>
      <c r="G1" s="721"/>
    </row>
    <row r="2" spans="1:7" x14ac:dyDescent="0.2">
      <c r="A2" s="721" t="s">
        <v>1</v>
      </c>
      <c r="B2" s="721"/>
      <c r="C2" s="721"/>
      <c r="D2" s="721"/>
      <c r="E2" s="721"/>
      <c r="F2" s="721"/>
      <c r="G2" s="721"/>
    </row>
    <row r="3" spans="1:7" x14ac:dyDescent="0.2">
      <c r="A3" s="721" t="s">
        <v>422</v>
      </c>
      <c r="B3" s="721"/>
      <c r="C3" s="721"/>
      <c r="D3" s="721"/>
      <c r="E3" s="721"/>
      <c r="F3" s="721"/>
      <c r="G3" s="721"/>
    </row>
    <row r="4" spans="1:7" x14ac:dyDescent="0.2">
      <c r="A4" s="721" t="s">
        <v>424</v>
      </c>
      <c r="B4" s="721"/>
      <c r="C4" s="721"/>
      <c r="D4" s="721"/>
      <c r="E4" s="721"/>
      <c r="F4" s="721"/>
      <c r="G4" s="721"/>
    </row>
    <row r="5" spans="1:7" x14ac:dyDescent="0.2">
      <c r="A5" s="722" t="s">
        <v>548</v>
      </c>
      <c r="B5" s="722"/>
      <c r="C5" s="722"/>
      <c r="D5" s="722"/>
      <c r="E5" s="722"/>
      <c r="F5" s="722"/>
      <c r="G5" s="722"/>
    </row>
    <row r="6" spans="1:7" ht="15" x14ac:dyDescent="0.25">
      <c r="A6" s="723" t="s">
        <v>549</v>
      </c>
      <c r="B6" s="723"/>
      <c r="C6" s="723"/>
      <c r="D6" s="723"/>
      <c r="E6" s="723"/>
      <c r="F6" s="723"/>
      <c r="G6" s="723"/>
    </row>
    <row r="7" spans="1:7" x14ac:dyDescent="0.2">
      <c r="A7" s="724" t="s">
        <v>425</v>
      </c>
      <c r="B7" s="724"/>
      <c r="C7" s="603"/>
      <c r="D7" s="603"/>
      <c r="E7" s="603"/>
      <c r="F7" s="603"/>
      <c r="G7" s="603"/>
    </row>
    <row r="8" spans="1:7" x14ac:dyDescent="0.2">
      <c r="A8" s="724" t="s">
        <v>426</v>
      </c>
      <c r="B8" s="724"/>
      <c r="C8" s="603"/>
      <c r="D8" s="603"/>
      <c r="E8" s="603"/>
      <c r="F8" s="603"/>
      <c r="G8" s="603"/>
    </row>
    <row r="10" spans="1:7" ht="51" x14ac:dyDescent="0.2">
      <c r="A10" s="725" t="s">
        <v>550</v>
      </c>
      <c r="B10" s="726" t="s">
        <v>551</v>
      </c>
      <c r="C10" s="727" t="s">
        <v>552</v>
      </c>
      <c r="D10" s="727" t="s">
        <v>553</v>
      </c>
      <c r="E10" s="726" t="s">
        <v>554</v>
      </c>
      <c r="F10" s="726" t="s">
        <v>555</v>
      </c>
      <c r="G10" s="728" t="s">
        <v>556</v>
      </c>
    </row>
    <row r="11" spans="1:7" x14ac:dyDescent="0.2">
      <c r="A11" s="729">
        <v>1</v>
      </c>
      <c r="B11" s="730" t="s">
        <v>257</v>
      </c>
      <c r="C11" s="731" t="s">
        <v>557</v>
      </c>
      <c r="D11" s="732" t="s">
        <v>117</v>
      </c>
      <c r="E11" s="733" t="s">
        <v>18</v>
      </c>
      <c r="F11" s="734" t="s">
        <v>558</v>
      </c>
      <c r="G11" s="735"/>
    </row>
    <row r="12" spans="1:7" x14ac:dyDescent="0.2">
      <c r="A12" s="729">
        <f>A11+1</f>
        <v>2</v>
      </c>
      <c r="B12" s="736" t="s">
        <v>559</v>
      </c>
      <c r="C12" s="734" t="s">
        <v>557</v>
      </c>
      <c r="D12" s="732" t="s">
        <v>118</v>
      </c>
      <c r="E12" s="737" t="s">
        <v>248</v>
      </c>
      <c r="F12" s="734" t="s">
        <v>558</v>
      </c>
      <c r="G12" s="735"/>
    </row>
    <row r="13" spans="1:7" x14ac:dyDescent="0.2">
      <c r="A13" s="729">
        <f t="shared" ref="A13:A47" si="0">A12+1</f>
        <v>3</v>
      </c>
      <c r="B13" s="738" t="s">
        <v>560</v>
      </c>
      <c r="C13" s="734" t="s">
        <v>557</v>
      </c>
      <c r="D13" s="732" t="s">
        <v>561</v>
      </c>
      <c r="E13" s="733" t="s">
        <v>53</v>
      </c>
      <c r="F13" s="739" t="s">
        <v>562</v>
      </c>
      <c r="G13" s="735"/>
    </row>
    <row r="14" spans="1:7" x14ac:dyDescent="0.2">
      <c r="A14" s="729">
        <f t="shared" si="0"/>
        <v>4</v>
      </c>
      <c r="B14" s="740" t="s">
        <v>563</v>
      </c>
      <c r="C14" s="734" t="s">
        <v>557</v>
      </c>
      <c r="D14" s="734" t="s">
        <v>564</v>
      </c>
      <c r="E14" s="741" t="s">
        <v>473</v>
      </c>
      <c r="F14" s="739" t="s">
        <v>562</v>
      </c>
      <c r="G14" s="735"/>
    </row>
    <row r="15" spans="1:7" x14ac:dyDescent="0.2">
      <c r="A15" s="729">
        <f t="shared" si="0"/>
        <v>5</v>
      </c>
      <c r="B15" s="738" t="s">
        <v>565</v>
      </c>
      <c r="C15" s="734" t="s">
        <v>557</v>
      </c>
      <c r="D15" s="734" t="s">
        <v>566</v>
      </c>
      <c r="E15" s="741" t="s">
        <v>20</v>
      </c>
      <c r="F15" s="734" t="s">
        <v>567</v>
      </c>
      <c r="G15" s="735"/>
    </row>
    <row r="16" spans="1:7" x14ac:dyDescent="0.2">
      <c r="A16" s="729">
        <f t="shared" si="0"/>
        <v>6</v>
      </c>
      <c r="B16" s="738" t="s">
        <v>407</v>
      </c>
      <c r="C16" s="734" t="s">
        <v>557</v>
      </c>
      <c r="D16" s="734" t="s">
        <v>566</v>
      </c>
      <c r="E16" s="741" t="s">
        <v>409</v>
      </c>
      <c r="F16" s="734" t="s">
        <v>567</v>
      </c>
      <c r="G16" s="735"/>
    </row>
    <row r="17" spans="1:7" x14ac:dyDescent="0.2">
      <c r="A17" s="729">
        <f t="shared" si="0"/>
        <v>7</v>
      </c>
      <c r="B17" s="738" t="s">
        <v>123</v>
      </c>
      <c r="C17" s="734" t="s">
        <v>557</v>
      </c>
      <c r="D17" s="734" t="s">
        <v>566</v>
      </c>
      <c r="E17" s="741" t="s">
        <v>121</v>
      </c>
      <c r="F17" s="734" t="s">
        <v>567</v>
      </c>
      <c r="G17" s="735"/>
    </row>
    <row r="18" spans="1:7" x14ac:dyDescent="0.2">
      <c r="A18" s="729">
        <f t="shared" si="0"/>
        <v>8</v>
      </c>
      <c r="B18" s="738" t="s">
        <v>568</v>
      </c>
      <c r="C18" s="734" t="s">
        <v>557</v>
      </c>
      <c r="D18" s="734" t="s">
        <v>569</v>
      </c>
      <c r="E18" s="742" t="s">
        <v>69</v>
      </c>
      <c r="F18" s="734" t="s">
        <v>567</v>
      </c>
      <c r="G18" s="735"/>
    </row>
    <row r="19" spans="1:7" x14ac:dyDescent="0.2">
      <c r="A19" s="729">
        <f t="shared" si="0"/>
        <v>9</v>
      </c>
      <c r="B19" s="738" t="s">
        <v>315</v>
      </c>
      <c r="C19" s="734" t="s">
        <v>557</v>
      </c>
      <c r="D19" s="734" t="s">
        <v>569</v>
      </c>
      <c r="E19" s="741" t="s">
        <v>53</v>
      </c>
      <c r="F19" s="734" t="s">
        <v>567</v>
      </c>
      <c r="G19" s="735"/>
    </row>
    <row r="20" spans="1:7" x14ac:dyDescent="0.2">
      <c r="A20" s="729">
        <f t="shared" si="0"/>
        <v>10</v>
      </c>
      <c r="B20" s="743" t="s">
        <v>570</v>
      </c>
      <c r="C20" s="734" t="s">
        <v>557</v>
      </c>
      <c r="D20" s="732" t="s">
        <v>571</v>
      </c>
      <c r="E20" s="733" t="s">
        <v>409</v>
      </c>
      <c r="F20" s="734" t="s">
        <v>567</v>
      </c>
      <c r="G20" s="735"/>
    </row>
    <row r="21" spans="1:7" x14ac:dyDescent="0.2">
      <c r="A21" s="729">
        <f t="shared" si="0"/>
        <v>11</v>
      </c>
      <c r="B21" s="738" t="s">
        <v>286</v>
      </c>
      <c r="C21" s="734" t="s">
        <v>557</v>
      </c>
      <c r="D21" s="732" t="s">
        <v>571</v>
      </c>
      <c r="E21" s="741" t="s">
        <v>27</v>
      </c>
      <c r="F21" s="734" t="s">
        <v>567</v>
      </c>
      <c r="G21" s="735"/>
    </row>
    <row r="22" spans="1:7" x14ac:dyDescent="0.2">
      <c r="A22" s="729">
        <f t="shared" si="0"/>
        <v>12</v>
      </c>
      <c r="B22" s="736" t="s">
        <v>572</v>
      </c>
      <c r="C22" s="734" t="s">
        <v>557</v>
      </c>
      <c r="D22" s="732" t="s">
        <v>571</v>
      </c>
      <c r="E22" s="733" t="s">
        <v>329</v>
      </c>
      <c r="F22" s="734" t="s">
        <v>567</v>
      </c>
      <c r="G22" s="735"/>
    </row>
    <row r="23" spans="1:7" x14ac:dyDescent="0.2">
      <c r="A23" s="729">
        <f t="shared" si="0"/>
        <v>13</v>
      </c>
      <c r="B23" s="730" t="s">
        <v>573</v>
      </c>
      <c r="C23" s="734" t="s">
        <v>557</v>
      </c>
      <c r="D23" s="732" t="s">
        <v>571</v>
      </c>
      <c r="E23" s="744" t="s">
        <v>20</v>
      </c>
      <c r="F23" s="734" t="s">
        <v>567</v>
      </c>
      <c r="G23" s="735"/>
    </row>
    <row r="24" spans="1:7" x14ac:dyDescent="0.2">
      <c r="A24" s="729">
        <f t="shared" si="0"/>
        <v>14</v>
      </c>
      <c r="B24" s="730" t="s">
        <v>574</v>
      </c>
      <c r="C24" s="734" t="s">
        <v>557</v>
      </c>
      <c r="D24" s="732" t="s">
        <v>571</v>
      </c>
      <c r="E24" s="744" t="s">
        <v>575</v>
      </c>
      <c r="F24" s="734" t="s">
        <v>576</v>
      </c>
      <c r="G24" s="735"/>
    </row>
    <row r="25" spans="1:7" x14ac:dyDescent="0.2">
      <c r="A25" s="729">
        <f t="shared" si="0"/>
        <v>15</v>
      </c>
      <c r="B25" s="730" t="s">
        <v>577</v>
      </c>
      <c r="C25" s="734" t="s">
        <v>557</v>
      </c>
      <c r="D25" s="732" t="s">
        <v>571</v>
      </c>
      <c r="E25" s="744" t="s">
        <v>26</v>
      </c>
      <c r="F25" s="734" t="s">
        <v>567</v>
      </c>
      <c r="G25" s="735"/>
    </row>
    <row r="26" spans="1:7" x14ac:dyDescent="0.2">
      <c r="A26" s="729">
        <f t="shared" si="0"/>
        <v>16</v>
      </c>
      <c r="B26" s="730" t="s">
        <v>578</v>
      </c>
      <c r="C26" s="734" t="s">
        <v>557</v>
      </c>
      <c r="D26" s="732" t="s">
        <v>571</v>
      </c>
      <c r="E26" s="744" t="s">
        <v>248</v>
      </c>
      <c r="F26" s="734" t="s">
        <v>567</v>
      </c>
      <c r="G26" s="735"/>
    </row>
    <row r="27" spans="1:7" x14ac:dyDescent="0.2">
      <c r="A27" s="729">
        <f t="shared" si="0"/>
        <v>17</v>
      </c>
      <c r="B27" s="730" t="s">
        <v>579</v>
      </c>
      <c r="C27" s="734" t="s">
        <v>557</v>
      </c>
      <c r="D27" s="732" t="s">
        <v>571</v>
      </c>
      <c r="E27" s="744" t="s">
        <v>18</v>
      </c>
      <c r="F27" s="734" t="s">
        <v>567</v>
      </c>
      <c r="G27" s="735"/>
    </row>
    <row r="28" spans="1:7" x14ac:dyDescent="0.2">
      <c r="A28" s="729">
        <f t="shared" si="0"/>
        <v>18</v>
      </c>
      <c r="B28" s="730" t="s">
        <v>580</v>
      </c>
      <c r="C28" s="734" t="s">
        <v>557</v>
      </c>
      <c r="D28" s="732" t="s">
        <v>571</v>
      </c>
      <c r="E28" s="744" t="s">
        <v>23</v>
      </c>
      <c r="F28" s="734" t="s">
        <v>567</v>
      </c>
      <c r="G28" s="735"/>
    </row>
    <row r="29" spans="1:7" x14ac:dyDescent="0.2">
      <c r="A29" s="729">
        <f t="shared" si="0"/>
        <v>19</v>
      </c>
      <c r="B29" s="730" t="s">
        <v>581</v>
      </c>
      <c r="C29" s="734" t="s">
        <v>557</v>
      </c>
      <c r="D29" s="732" t="s">
        <v>571</v>
      </c>
      <c r="E29" s="744" t="s">
        <v>121</v>
      </c>
      <c r="F29" s="734" t="s">
        <v>582</v>
      </c>
      <c r="G29" s="735"/>
    </row>
    <row r="30" spans="1:7" x14ac:dyDescent="0.2">
      <c r="A30" s="729">
        <f t="shared" si="0"/>
        <v>20</v>
      </c>
      <c r="B30" s="736" t="s">
        <v>583</v>
      </c>
      <c r="C30" s="734" t="s">
        <v>584</v>
      </c>
      <c r="D30" s="732" t="s">
        <v>585</v>
      </c>
      <c r="E30" s="733" t="s">
        <v>473</v>
      </c>
      <c r="F30" s="734" t="s">
        <v>567</v>
      </c>
      <c r="G30" s="735"/>
    </row>
    <row r="31" spans="1:7" x14ac:dyDescent="0.2">
      <c r="A31" s="729">
        <f t="shared" si="0"/>
        <v>21</v>
      </c>
      <c r="B31" s="745" t="s">
        <v>586</v>
      </c>
      <c r="C31" s="734" t="s">
        <v>584</v>
      </c>
      <c r="D31" s="732" t="s">
        <v>587</v>
      </c>
      <c r="E31" s="733" t="s">
        <v>18</v>
      </c>
      <c r="F31" s="734" t="s">
        <v>567</v>
      </c>
      <c r="G31" s="735"/>
    </row>
    <row r="32" spans="1:7" x14ac:dyDescent="0.2">
      <c r="A32" s="729">
        <f t="shared" si="0"/>
        <v>22</v>
      </c>
      <c r="B32" s="736" t="s">
        <v>588</v>
      </c>
      <c r="C32" s="734" t="s">
        <v>584</v>
      </c>
      <c r="D32" s="732" t="s">
        <v>587</v>
      </c>
      <c r="E32" s="733" t="s">
        <v>18</v>
      </c>
      <c r="F32" s="734" t="s">
        <v>567</v>
      </c>
      <c r="G32" s="735"/>
    </row>
    <row r="33" spans="1:7" x14ac:dyDescent="0.2">
      <c r="A33" s="729">
        <f t="shared" si="0"/>
        <v>23</v>
      </c>
      <c r="B33" s="730" t="s">
        <v>589</v>
      </c>
      <c r="C33" s="734" t="s">
        <v>584</v>
      </c>
      <c r="D33" s="732" t="s">
        <v>571</v>
      </c>
      <c r="E33" s="744" t="s">
        <v>121</v>
      </c>
      <c r="F33" s="734" t="s">
        <v>576</v>
      </c>
      <c r="G33" s="735"/>
    </row>
    <row r="34" spans="1:7" x14ac:dyDescent="0.2">
      <c r="A34" s="729">
        <f t="shared" si="0"/>
        <v>24</v>
      </c>
      <c r="B34" s="736" t="s">
        <v>590</v>
      </c>
      <c r="C34" s="734" t="s">
        <v>584</v>
      </c>
      <c r="D34" s="732" t="s">
        <v>571</v>
      </c>
      <c r="E34" s="744" t="s">
        <v>22</v>
      </c>
      <c r="F34" s="734" t="s">
        <v>567</v>
      </c>
      <c r="G34" s="735"/>
    </row>
    <row r="35" spans="1:7" x14ac:dyDescent="0.2">
      <c r="A35" s="729">
        <f t="shared" si="0"/>
        <v>25</v>
      </c>
      <c r="B35" s="736" t="s">
        <v>591</v>
      </c>
      <c r="C35" s="734" t="s">
        <v>584</v>
      </c>
      <c r="D35" s="732" t="s">
        <v>571</v>
      </c>
      <c r="E35" s="744" t="s">
        <v>29</v>
      </c>
      <c r="F35" s="734" t="s">
        <v>567</v>
      </c>
      <c r="G35" s="735"/>
    </row>
    <row r="36" spans="1:7" x14ac:dyDescent="0.2">
      <c r="A36" s="729">
        <f t="shared" si="0"/>
        <v>26</v>
      </c>
      <c r="B36" s="736" t="s">
        <v>158</v>
      </c>
      <c r="C36" s="734" t="s">
        <v>584</v>
      </c>
      <c r="D36" s="732" t="s">
        <v>571</v>
      </c>
      <c r="E36" s="744" t="s">
        <v>29</v>
      </c>
      <c r="F36" s="734" t="s">
        <v>567</v>
      </c>
      <c r="G36" s="735"/>
    </row>
    <row r="37" spans="1:7" x14ac:dyDescent="0.2">
      <c r="A37" s="729">
        <f t="shared" si="0"/>
        <v>27</v>
      </c>
      <c r="B37" s="736" t="s">
        <v>592</v>
      </c>
      <c r="C37" s="734" t="s">
        <v>584</v>
      </c>
      <c r="D37" s="732" t="s">
        <v>571</v>
      </c>
      <c r="E37" s="744" t="s">
        <v>194</v>
      </c>
      <c r="F37" s="734" t="s">
        <v>567</v>
      </c>
      <c r="G37" s="735"/>
    </row>
    <row r="38" spans="1:7" x14ac:dyDescent="0.2">
      <c r="A38" s="729">
        <f t="shared" si="0"/>
        <v>28</v>
      </c>
      <c r="B38" s="736" t="s">
        <v>593</v>
      </c>
      <c r="C38" s="734" t="s">
        <v>584</v>
      </c>
      <c r="D38" s="732" t="s">
        <v>571</v>
      </c>
      <c r="E38" s="733" t="s">
        <v>24</v>
      </c>
      <c r="F38" s="734" t="s">
        <v>567</v>
      </c>
      <c r="G38" s="735"/>
    </row>
    <row r="39" spans="1:7" x14ac:dyDescent="0.2">
      <c r="A39" s="729">
        <f t="shared" si="0"/>
        <v>29</v>
      </c>
      <c r="B39" s="736" t="s">
        <v>489</v>
      </c>
      <c r="C39" s="734" t="s">
        <v>584</v>
      </c>
      <c r="D39" s="732" t="s">
        <v>571</v>
      </c>
      <c r="E39" s="733" t="s">
        <v>594</v>
      </c>
      <c r="F39" s="734" t="s">
        <v>567</v>
      </c>
      <c r="G39" s="735"/>
    </row>
    <row r="40" spans="1:7" x14ac:dyDescent="0.2">
      <c r="A40" s="729">
        <f t="shared" si="0"/>
        <v>30</v>
      </c>
      <c r="B40" s="738" t="s">
        <v>595</v>
      </c>
      <c r="C40" s="734" t="s">
        <v>584</v>
      </c>
      <c r="D40" s="732" t="s">
        <v>571</v>
      </c>
      <c r="E40" s="737" t="s">
        <v>596</v>
      </c>
      <c r="F40" s="734" t="s">
        <v>567</v>
      </c>
      <c r="G40" s="735"/>
    </row>
    <row r="41" spans="1:7" x14ac:dyDescent="0.2">
      <c r="A41" s="729">
        <f t="shared" si="0"/>
        <v>31</v>
      </c>
      <c r="B41" s="736" t="s">
        <v>597</v>
      </c>
      <c r="C41" s="734" t="s">
        <v>584</v>
      </c>
      <c r="D41" s="732" t="s">
        <v>571</v>
      </c>
      <c r="E41" s="741" t="s">
        <v>598</v>
      </c>
      <c r="F41" s="734" t="s">
        <v>567</v>
      </c>
      <c r="G41" s="735"/>
    </row>
    <row r="42" spans="1:7" x14ac:dyDescent="0.2">
      <c r="A42" s="729">
        <f t="shared" si="0"/>
        <v>32</v>
      </c>
      <c r="B42" s="736" t="s">
        <v>599</v>
      </c>
      <c r="C42" s="734" t="s">
        <v>584</v>
      </c>
      <c r="D42" s="732" t="s">
        <v>571</v>
      </c>
      <c r="E42" s="737" t="s">
        <v>26</v>
      </c>
      <c r="F42" s="734" t="s">
        <v>567</v>
      </c>
      <c r="G42" s="735"/>
    </row>
    <row r="43" spans="1:7" x14ac:dyDescent="0.2">
      <c r="A43" s="729">
        <f t="shared" si="0"/>
        <v>33</v>
      </c>
      <c r="B43" s="736" t="s">
        <v>600</v>
      </c>
      <c r="C43" s="734" t="s">
        <v>601</v>
      </c>
      <c r="D43" s="732" t="s">
        <v>571</v>
      </c>
      <c r="E43" s="746" t="s">
        <v>500</v>
      </c>
      <c r="F43" s="734" t="s">
        <v>602</v>
      </c>
      <c r="G43" s="735"/>
    </row>
    <row r="44" spans="1:7" x14ac:dyDescent="0.2">
      <c r="A44" s="729">
        <f t="shared" si="0"/>
        <v>34</v>
      </c>
      <c r="B44" s="736" t="s">
        <v>603</v>
      </c>
      <c r="C44" s="734" t="s">
        <v>601</v>
      </c>
      <c r="D44" s="747" t="s">
        <v>571</v>
      </c>
      <c r="E44" s="746" t="s">
        <v>500</v>
      </c>
      <c r="F44" s="734" t="s">
        <v>602</v>
      </c>
      <c r="G44" s="735"/>
    </row>
    <row r="45" spans="1:7" x14ac:dyDescent="0.2">
      <c r="A45" s="729">
        <f t="shared" si="0"/>
        <v>35</v>
      </c>
      <c r="B45" s="736" t="s">
        <v>604</v>
      </c>
      <c r="C45" s="734" t="s">
        <v>601</v>
      </c>
      <c r="D45" s="747" t="s">
        <v>571</v>
      </c>
      <c r="E45" s="746" t="s">
        <v>500</v>
      </c>
      <c r="F45" s="734" t="s">
        <v>602</v>
      </c>
      <c r="G45" s="735"/>
    </row>
    <row r="46" spans="1:7" x14ac:dyDescent="0.2">
      <c r="A46" s="729">
        <f t="shared" si="0"/>
        <v>36</v>
      </c>
      <c r="B46" s="736" t="s">
        <v>490</v>
      </c>
      <c r="C46" s="734" t="s">
        <v>601</v>
      </c>
      <c r="D46" s="732" t="s">
        <v>571</v>
      </c>
      <c r="E46" s="746" t="s">
        <v>500</v>
      </c>
      <c r="F46" s="734" t="s">
        <v>602</v>
      </c>
      <c r="G46" s="735"/>
    </row>
    <row r="47" spans="1:7" x14ac:dyDescent="0.2">
      <c r="A47" s="729">
        <f t="shared" si="0"/>
        <v>37</v>
      </c>
      <c r="B47" s="736" t="s">
        <v>491</v>
      </c>
      <c r="C47" s="748" t="s">
        <v>601</v>
      </c>
      <c r="D47" s="749" t="s">
        <v>571</v>
      </c>
      <c r="E47" s="750" t="s">
        <v>500</v>
      </c>
      <c r="F47" s="748" t="s">
        <v>602</v>
      </c>
      <c r="G47" s="735"/>
    </row>
    <row r="50" spans="2:7" ht="13.5" x14ac:dyDescent="0.25">
      <c r="B50" s="86" t="s">
        <v>30</v>
      </c>
      <c r="C50" s="4"/>
      <c r="D50" s="4"/>
      <c r="E50" s="604" t="s">
        <v>428</v>
      </c>
      <c r="F50" s="43"/>
      <c r="G50" s="43"/>
    </row>
    <row r="51" spans="2:7" ht="13.5" x14ac:dyDescent="0.25">
      <c r="B51" s="91"/>
      <c r="C51" s="604"/>
      <c r="D51" s="604"/>
      <c r="E51" s="4"/>
      <c r="F51" s="4"/>
      <c r="G51" s="43"/>
    </row>
    <row r="52" spans="2:7" ht="13.5" x14ac:dyDescent="0.25">
      <c r="B52" s="91" t="s">
        <v>33</v>
      </c>
      <c r="C52" s="604"/>
      <c r="D52" s="604"/>
      <c r="E52" s="89" t="s">
        <v>54</v>
      </c>
      <c r="F52" s="43"/>
      <c r="G52" s="43"/>
    </row>
  </sheetData>
  <mergeCells count="8">
    <mergeCell ref="A7:B7"/>
    <mergeCell ref="A8:B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/>
  <dimension ref="A1:N353"/>
  <sheetViews>
    <sheetView zoomScale="110" zoomScaleNormal="110" zoomScaleSheetLayoutView="100" workbookViewId="0">
      <selection activeCell="B170" sqref="B170:E170"/>
    </sheetView>
  </sheetViews>
  <sheetFormatPr defaultRowHeight="12.75" x14ac:dyDescent="0.2"/>
  <cols>
    <col min="1" max="1" width="7.28515625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97" customWidth="1"/>
    <col min="8" max="8" width="9.28515625" style="98" customWidth="1"/>
    <col min="9" max="10" width="8.140625" customWidth="1"/>
    <col min="11" max="11" width="17.28515625" customWidth="1"/>
    <col min="12" max="12" width="14" customWidth="1"/>
    <col min="13" max="13" width="19.5703125" customWidth="1"/>
  </cols>
  <sheetData>
    <row r="1" spans="1:14" x14ac:dyDescent="0.2">
      <c r="A1" s="16"/>
      <c r="B1" s="16"/>
      <c r="C1" s="4"/>
      <c r="D1" s="4"/>
      <c r="E1" s="4"/>
      <c r="F1" s="4"/>
      <c r="G1" s="138"/>
      <c r="H1" s="18"/>
      <c r="I1" s="4"/>
      <c r="J1" s="4"/>
      <c r="K1" s="4"/>
      <c r="L1" s="4"/>
      <c r="M1" s="4"/>
      <c r="N1" s="4"/>
    </row>
    <row r="2" spans="1:14" ht="12.75" customHeight="1" x14ac:dyDescent="0.2">
      <c r="A2" s="606" t="s">
        <v>124</v>
      </c>
      <c r="B2" s="606" t="s">
        <v>10</v>
      </c>
      <c r="C2" s="606"/>
      <c r="D2" s="606"/>
      <c r="E2" s="606" t="s">
        <v>11</v>
      </c>
      <c r="F2" s="606" t="s">
        <v>12</v>
      </c>
      <c r="G2" s="615" t="s">
        <v>13</v>
      </c>
      <c r="H2" s="606" t="s">
        <v>14</v>
      </c>
      <c r="I2" s="606" t="s">
        <v>437</v>
      </c>
      <c r="J2" s="278"/>
      <c r="K2" s="606" t="s">
        <v>438</v>
      </c>
      <c r="L2" s="606" t="s">
        <v>17</v>
      </c>
      <c r="M2" s="606"/>
      <c r="N2" s="4"/>
    </row>
    <row r="3" spans="1:14" hidden="1" x14ac:dyDescent="0.2">
      <c r="A3" s="606"/>
      <c r="B3" s="606"/>
      <c r="C3" s="606"/>
      <c r="D3" s="606"/>
      <c r="E3" s="614"/>
      <c r="F3" s="614"/>
      <c r="G3" s="616"/>
      <c r="H3" s="606"/>
      <c r="I3" s="614"/>
      <c r="J3" s="279"/>
      <c r="K3" s="606"/>
      <c r="L3" s="606"/>
      <c r="M3" s="606"/>
      <c r="N3" s="4"/>
    </row>
    <row r="4" spans="1:14" ht="15" hidden="1" x14ac:dyDescent="0.25">
      <c r="A4" s="117"/>
      <c r="B4" s="20" t="s">
        <v>125</v>
      </c>
      <c r="C4" s="21"/>
      <c r="D4" s="21"/>
      <c r="E4" s="22" t="s">
        <v>149</v>
      </c>
      <c r="F4" s="23">
        <v>1</v>
      </c>
      <c r="G4" s="24" t="s">
        <v>29</v>
      </c>
      <c r="H4" s="25" t="s">
        <v>126</v>
      </c>
      <c r="I4" s="26" t="s">
        <v>60</v>
      </c>
      <c r="J4" s="26"/>
      <c r="K4" s="27">
        <v>169</v>
      </c>
      <c r="L4" s="28" t="s">
        <v>46</v>
      </c>
      <c r="M4" s="29"/>
      <c r="N4" s="4"/>
    </row>
    <row r="5" spans="1:14" ht="15" hidden="1" x14ac:dyDescent="0.25">
      <c r="A5" s="117"/>
      <c r="B5" s="20" t="s">
        <v>127</v>
      </c>
      <c r="C5" s="21"/>
      <c r="D5" s="21"/>
      <c r="E5" s="22">
        <v>2004</v>
      </c>
      <c r="F5" s="23">
        <v>1</v>
      </c>
      <c r="G5" s="24" t="s">
        <v>29</v>
      </c>
      <c r="H5" s="40" t="s">
        <v>128</v>
      </c>
      <c r="I5" s="26" t="s">
        <v>60</v>
      </c>
      <c r="J5" s="26"/>
      <c r="K5" s="27">
        <v>201</v>
      </c>
      <c r="L5" s="28" t="s">
        <v>152</v>
      </c>
      <c r="M5" s="29"/>
      <c r="N5" s="4"/>
    </row>
    <row r="6" spans="1:14" s="43" customFormat="1" ht="15.75" hidden="1" x14ac:dyDescent="0.25">
      <c r="A6" s="117"/>
      <c r="B6" s="30" t="s">
        <v>129</v>
      </c>
      <c r="C6" s="36"/>
      <c r="D6" s="36"/>
      <c r="E6" s="37">
        <v>2005</v>
      </c>
      <c r="F6" s="23">
        <v>1</v>
      </c>
      <c r="G6" s="39" t="s">
        <v>29</v>
      </c>
      <c r="H6" s="40" t="s">
        <v>128</v>
      </c>
      <c r="I6" s="26" t="s">
        <v>60</v>
      </c>
      <c r="J6" s="26"/>
      <c r="K6" s="33">
        <v>146</v>
      </c>
      <c r="L6" s="41" t="s">
        <v>153</v>
      </c>
      <c r="M6" s="42"/>
      <c r="N6" s="4"/>
    </row>
    <row r="7" spans="1:14" s="43" customFormat="1" ht="15.75" hidden="1" x14ac:dyDescent="0.25">
      <c r="A7" s="117"/>
      <c r="B7" s="44" t="s">
        <v>130</v>
      </c>
      <c r="C7" s="44"/>
      <c r="D7" s="44"/>
      <c r="E7" s="37">
        <v>2005</v>
      </c>
      <c r="F7" s="23">
        <v>1</v>
      </c>
      <c r="G7" s="24" t="s">
        <v>29</v>
      </c>
      <c r="H7" s="76" t="s">
        <v>131</v>
      </c>
      <c r="I7" s="26" t="s">
        <v>60</v>
      </c>
      <c r="J7" s="26"/>
      <c r="K7" s="298">
        <v>130</v>
      </c>
      <c r="L7" s="48" t="s">
        <v>153</v>
      </c>
      <c r="M7" s="49"/>
      <c r="N7" s="50"/>
    </row>
    <row r="8" spans="1:14" s="43" customFormat="1" ht="15" hidden="1" x14ac:dyDescent="0.25">
      <c r="A8" s="117"/>
      <c r="B8" s="30" t="s">
        <v>133</v>
      </c>
      <c r="C8" s="36"/>
      <c r="D8" s="36"/>
      <c r="E8" s="45">
        <v>2003</v>
      </c>
      <c r="F8" s="23">
        <v>1</v>
      </c>
      <c r="G8" s="57" t="s">
        <v>29</v>
      </c>
      <c r="H8" s="40" t="s">
        <v>132</v>
      </c>
      <c r="I8" s="26" t="s">
        <v>60</v>
      </c>
      <c r="J8" s="26"/>
      <c r="K8" s="33">
        <v>156</v>
      </c>
      <c r="L8" s="34" t="s">
        <v>154</v>
      </c>
      <c r="M8" s="58"/>
      <c r="N8" s="4"/>
    </row>
    <row r="9" spans="1:14" s="43" customFormat="1" ht="15" hidden="1" x14ac:dyDescent="0.25">
      <c r="A9" s="117"/>
      <c r="B9" s="30" t="s">
        <v>134</v>
      </c>
      <c r="C9" s="36"/>
      <c r="D9" s="36"/>
      <c r="E9" s="31">
        <v>2004</v>
      </c>
      <c r="F9" s="31" t="s">
        <v>135</v>
      </c>
      <c r="G9" s="59" t="s">
        <v>29</v>
      </c>
      <c r="H9" s="25" t="s">
        <v>136</v>
      </c>
      <c r="I9" s="26" t="s">
        <v>60</v>
      </c>
      <c r="J9" s="26"/>
      <c r="K9" s="33">
        <v>168</v>
      </c>
      <c r="L9" s="61" t="s">
        <v>155</v>
      </c>
      <c r="M9" s="58"/>
      <c r="N9" s="62"/>
    </row>
    <row r="10" spans="1:14" s="43" customFormat="1" ht="15" hidden="1" x14ac:dyDescent="0.25">
      <c r="A10" s="117"/>
      <c r="B10" s="20" t="s">
        <v>137</v>
      </c>
      <c r="C10" s="21"/>
      <c r="D10" s="21"/>
      <c r="E10" s="22">
        <v>2003</v>
      </c>
      <c r="F10" s="31" t="s">
        <v>25</v>
      </c>
      <c r="G10" s="24" t="s">
        <v>29</v>
      </c>
      <c r="H10" s="25" t="s">
        <v>136</v>
      </c>
      <c r="I10" s="26" t="s">
        <v>60</v>
      </c>
      <c r="J10" s="26"/>
      <c r="K10" s="27">
        <v>138</v>
      </c>
      <c r="L10" s="28" t="s">
        <v>46</v>
      </c>
      <c r="M10" s="29"/>
      <c r="N10" s="4"/>
    </row>
    <row r="11" spans="1:14" s="43" customFormat="1" ht="15" hidden="1" x14ac:dyDescent="0.25">
      <c r="A11" s="117"/>
      <c r="B11" s="30" t="s">
        <v>138</v>
      </c>
      <c r="C11" s="36"/>
      <c r="D11" s="36"/>
      <c r="E11" s="45">
        <v>2004</v>
      </c>
      <c r="F11" s="31" t="s">
        <v>135</v>
      </c>
      <c r="G11" s="59" t="s">
        <v>29</v>
      </c>
      <c r="H11" s="60" t="s">
        <v>139</v>
      </c>
      <c r="I11" s="26" t="s">
        <v>60</v>
      </c>
      <c r="J11" s="26"/>
      <c r="K11" s="33">
        <v>165</v>
      </c>
      <c r="L11" s="65" t="s">
        <v>155</v>
      </c>
      <c r="M11" s="42"/>
      <c r="N11" s="66"/>
    </row>
    <row r="12" spans="1:14" ht="15" hidden="1" x14ac:dyDescent="0.25">
      <c r="A12" s="117"/>
      <c r="B12" s="30" t="s">
        <v>140</v>
      </c>
      <c r="C12" s="36"/>
      <c r="D12" s="36"/>
      <c r="E12" s="31">
        <v>2003</v>
      </c>
      <c r="F12" s="23">
        <v>1</v>
      </c>
      <c r="G12" s="59" t="s">
        <v>29</v>
      </c>
      <c r="H12" s="60" t="s">
        <v>139</v>
      </c>
      <c r="I12" s="26" t="s">
        <v>60</v>
      </c>
      <c r="J12" s="26"/>
      <c r="K12" s="67">
        <v>170</v>
      </c>
      <c r="L12" s="65" t="s">
        <v>156</v>
      </c>
      <c r="M12" s="68"/>
      <c r="N12" s="66"/>
    </row>
    <row r="13" spans="1:14" ht="15" hidden="1" x14ac:dyDescent="0.25">
      <c r="A13" s="117"/>
      <c r="B13" s="30" t="s">
        <v>141</v>
      </c>
      <c r="C13" s="36"/>
      <c r="D13" s="36"/>
      <c r="E13" s="31">
        <v>2004</v>
      </c>
      <c r="F13" s="23">
        <v>1</v>
      </c>
      <c r="G13" s="59" t="s">
        <v>29</v>
      </c>
      <c r="H13" s="60" t="s">
        <v>162</v>
      </c>
      <c r="I13" s="26" t="s">
        <v>60</v>
      </c>
      <c r="J13" s="26"/>
      <c r="K13" s="70">
        <v>152</v>
      </c>
      <c r="L13" s="71" t="s">
        <v>47</v>
      </c>
      <c r="M13" s="72"/>
      <c r="N13" s="4"/>
    </row>
    <row r="14" spans="1:14" ht="15" hidden="1" x14ac:dyDescent="0.25">
      <c r="A14" s="117"/>
      <c r="B14" s="20" t="s">
        <v>142</v>
      </c>
      <c r="C14" s="21"/>
      <c r="D14" s="21"/>
      <c r="E14" s="22" t="s">
        <v>149</v>
      </c>
      <c r="F14" s="23">
        <v>1</v>
      </c>
      <c r="G14" s="24" t="s">
        <v>29</v>
      </c>
      <c r="H14" s="40" t="s">
        <v>128</v>
      </c>
      <c r="I14" s="26" t="s">
        <v>159</v>
      </c>
      <c r="J14" s="26"/>
      <c r="K14" s="27">
        <v>150</v>
      </c>
      <c r="L14" s="28" t="s">
        <v>157</v>
      </c>
      <c r="M14" s="29"/>
      <c r="N14" s="66"/>
    </row>
    <row r="15" spans="1:14" ht="15" hidden="1" x14ac:dyDescent="0.25">
      <c r="A15" s="117"/>
      <c r="B15" s="30" t="s">
        <v>143</v>
      </c>
      <c r="C15" s="36"/>
      <c r="D15" s="74"/>
      <c r="E15" s="75">
        <v>2003</v>
      </c>
      <c r="F15" s="23">
        <v>1</v>
      </c>
      <c r="G15" s="54" t="s">
        <v>29</v>
      </c>
      <c r="H15" s="76" t="s">
        <v>131</v>
      </c>
      <c r="I15" s="26" t="s">
        <v>159</v>
      </c>
      <c r="J15" s="26"/>
      <c r="K15" s="77">
        <v>137</v>
      </c>
      <c r="L15" s="78" t="s">
        <v>158</v>
      </c>
      <c r="M15" s="79"/>
      <c r="N15" s="4"/>
    </row>
    <row r="16" spans="1:14" ht="15.75" hidden="1" x14ac:dyDescent="0.25">
      <c r="A16" s="117"/>
      <c r="B16" s="30" t="s">
        <v>144</v>
      </c>
      <c r="C16" s="36"/>
      <c r="D16" s="36"/>
      <c r="E16" s="37">
        <v>2003</v>
      </c>
      <c r="F16" s="23">
        <v>1</v>
      </c>
      <c r="G16" s="24" t="s">
        <v>29</v>
      </c>
      <c r="H16" s="40" t="s">
        <v>145</v>
      </c>
      <c r="I16" s="26" t="s">
        <v>159</v>
      </c>
      <c r="J16" s="26"/>
      <c r="K16" s="33">
        <v>181</v>
      </c>
      <c r="L16" s="81" t="s">
        <v>47</v>
      </c>
      <c r="M16" s="82"/>
      <c r="N16" s="4"/>
    </row>
    <row r="17" spans="1:14" ht="15" hidden="1" x14ac:dyDescent="0.25">
      <c r="A17" s="117"/>
      <c r="B17" s="20" t="s">
        <v>146</v>
      </c>
      <c r="C17" s="21"/>
      <c r="D17" s="21"/>
      <c r="E17" s="22" t="s">
        <v>150</v>
      </c>
      <c r="F17" s="23">
        <v>1</v>
      </c>
      <c r="G17" s="24" t="s">
        <v>29</v>
      </c>
      <c r="H17" s="40" t="s">
        <v>145</v>
      </c>
      <c r="I17" s="26" t="s">
        <v>159</v>
      </c>
      <c r="J17" s="26"/>
      <c r="K17" s="27">
        <v>160</v>
      </c>
      <c r="L17" s="28" t="s">
        <v>47</v>
      </c>
      <c r="M17" s="29"/>
      <c r="N17" s="4"/>
    </row>
    <row r="18" spans="1:14" ht="15" hidden="1" x14ac:dyDescent="0.25">
      <c r="A18" s="117"/>
      <c r="B18" s="30" t="s">
        <v>147</v>
      </c>
      <c r="C18" s="36"/>
      <c r="D18" s="36"/>
      <c r="E18" s="31" t="s">
        <v>151</v>
      </c>
      <c r="F18" s="23">
        <v>1</v>
      </c>
      <c r="G18" s="59" t="s">
        <v>29</v>
      </c>
      <c r="H18" s="40" t="s">
        <v>145</v>
      </c>
      <c r="I18" s="26" t="s">
        <v>159</v>
      </c>
      <c r="J18" s="26"/>
      <c r="K18" s="70">
        <v>120</v>
      </c>
      <c r="L18" s="78" t="s">
        <v>154</v>
      </c>
      <c r="M18" s="79"/>
      <c r="N18" s="4"/>
    </row>
    <row r="19" spans="1:14" ht="15" hidden="1" x14ac:dyDescent="0.25">
      <c r="A19" s="117"/>
      <c r="B19" s="20" t="s">
        <v>148</v>
      </c>
      <c r="C19" s="21"/>
      <c r="D19" s="21"/>
      <c r="E19" s="22" t="s">
        <v>149</v>
      </c>
      <c r="F19" s="31" t="s">
        <v>25</v>
      </c>
      <c r="G19" s="24" t="s">
        <v>29</v>
      </c>
      <c r="H19" s="40" t="s">
        <v>145</v>
      </c>
      <c r="I19" s="26" t="s">
        <v>159</v>
      </c>
      <c r="J19" s="26"/>
      <c r="K19" s="27">
        <v>110</v>
      </c>
      <c r="L19" s="28" t="s">
        <v>49</v>
      </c>
      <c r="M19" s="29"/>
      <c r="N19" s="18"/>
    </row>
    <row r="20" spans="1:14" ht="15" hidden="1" x14ac:dyDescent="0.25">
      <c r="A20" s="117"/>
      <c r="B20" s="20" t="s">
        <v>160</v>
      </c>
      <c r="C20" s="21"/>
      <c r="D20" s="21"/>
      <c r="E20" s="22">
        <v>2004</v>
      </c>
      <c r="F20" s="31" t="s">
        <v>25</v>
      </c>
      <c r="G20" s="24" t="s">
        <v>29</v>
      </c>
      <c r="H20" s="25" t="s">
        <v>126</v>
      </c>
      <c r="I20" s="26" t="s">
        <v>163</v>
      </c>
      <c r="J20" s="26"/>
      <c r="K20" s="27">
        <v>63</v>
      </c>
      <c r="L20" s="28" t="s">
        <v>46</v>
      </c>
      <c r="M20" s="29"/>
    </row>
    <row r="21" spans="1:14" ht="15.75" hidden="1" x14ac:dyDescent="0.25">
      <c r="A21" s="117"/>
      <c r="B21" s="30" t="s">
        <v>127</v>
      </c>
      <c r="C21" s="36"/>
      <c r="D21" s="36"/>
      <c r="E21" s="37">
        <v>2004</v>
      </c>
      <c r="F21" s="23">
        <v>1</v>
      </c>
      <c r="G21" s="39" t="s">
        <v>29</v>
      </c>
      <c r="H21" s="40" t="s">
        <v>128</v>
      </c>
      <c r="I21" s="26" t="s">
        <v>163</v>
      </c>
      <c r="J21" s="26"/>
      <c r="K21" s="33">
        <v>87</v>
      </c>
      <c r="L21" s="41" t="s">
        <v>152</v>
      </c>
      <c r="M21" s="42"/>
    </row>
    <row r="22" spans="1:14" ht="15" hidden="1" x14ac:dyDescent="0.25">
      <c r="A22" s="117"/>
      <c r="B22" s="51" t="s">
        <v>133</v>
      </c>
      <c r="C22" s="36"/>
      <c r="D22" s="36"/>
      <c r="E22" s="52">
        <v>2003</v>
      </c>
      <c r="F22" s="23">
        <v>1</v>
      </c>
      <c r="G22" s="54" t="s">
        <v>29</v>
      </c>
      <c r="H22" s="40" t="s">
        <v>132</v>
      </c>
      <c r="I22" s="26" t="s">
        <v>163</v>
      </c>
      <c r="J22" s="26"/>
      <c r="K22" s="33">
        <v>58</v>
      </c>
      <c r="L22" s="55" t="s">
        <v>154</v>
      </c>
      <c r="M22" s="56"/>
    </row>
    <row r="23" spans="1:14" ht="15" hidden="1" x14ac:dyDescent="0.25">
      <c r="A23" s="117"/>
      <c r="B23" s="30" t="s">
        <v>140</v>
      </c>
      <c r="C23" s="36"/>
      <c r="D23" s="36"/>
      <c r="E23" s="45">
        <v>2003</v>
      </c>
      <c r="F23" s="23">
        <v>1</v>
      </c>
      <c r="G23" s="57" t="s">
        <v>29</v>
      </c>
      <c r="H23" s="60" t="s">
        <v>139</v>
      </c>
      <c r="I23" s="26" t="s">
        <v>163</v>
      </c>
      <c r="J23" s="26"/>
      <c r="K23" s="33">
        <v>60</v>
      </c>
      <c r="L23" s="34" t="s">
        <v>46</v>
      </c>
      <c r="M23" s="58"/>
    </row>
    <row r="24" spans="1:14" ht="15" hidden="1" x14ac:dyDescent="0.25">
      <c r="A24" s="117"/>
      <c r="B24" s="30" t="s">
        <v>161</v>
      </c>
      <c r="C24" s="36"/>
      <c r="D24" s="36"/>
      <c r="E24" s="31">
        <v>2003</v>
      </c>
      <c r="F24" s="23">
        <v>1</v>
      </c>
      <c r="G24" s="59" t="s">
        <v>29</v>
      </c>
      <c r="H24" s="60" t="s">
        <v>162</v>
      </c>
      <c r="I24" s="26" t="s">
        <v>163</v>
      </c>
      <c r="J24" s="26"/>
      <c r="K24" s="33">
        <v>50</v>
      </c>
      <c r="L24" s="61" t="s">
        <v>46</v>
      </c>
      <c r="M24" s="58"/>
    </row>
    <row r="25" spans="1:14" ht="15" hidden="1" x14ac:dyDescent="0.25">
      <c r="A25" s="117"/>
      <c r="B25" s="20" t="s">
        <v>143</v>
      </c>
      <c r="C25" s="21"/>
      <c r="D25" s="21"/>
      <c r="E25" s="22" t="s">
        <v>150</v>
      </c>
      <c r="F25" s="23">
        <v>1</v>
      </c>
      <c r="G25" s="24" t="s">
        <v>29</v>
      </c>
      <c r="H25" s="40" t="s">
        <v>145</v>
      </c>
      <c r="I25" s="26" t="s">
        <v>164</v>
      </c>
      <c r="J25" s="26"/>
      <c r="K25" s="27">
        <v>30</v>
      </c>
      <c r="L25" s="28" t="s">
        <v>158</v>
      </c>
      <c r="M25" s="29"/>
    </row>
    <row r="26" spans="1:14" ht="15" hidden="1" x14ac:dyDescent="0.25">
      <c r="A26" s="117"/>
      <c r="B26" s="30" t="s">
        <v>144</v>
      </c>
      <c r="C26" s="36"/>
      <c r="D26" s="36"/>
      <c r="E26" s="45">
        <v>2003</v>
      </c>
      <c r="F26" s="23">
        <v>1</v>
      </c>
      <c r="G26" s="59" t="s">
        <v>29</v>
      </c>
      <c r="H26" s="40" t="s">
        <v>145</v>
      </c>
      <c r="I26" s="26" t="s">
        <v>164</v>
      </c>
      <c r="J26" s="26"/>
      <c r="K26" s="33">
        <v>40</v>
      </c>
      <c r="L26" s="65" t="s">
        <v>47</v>
      </c>
      <c r="M26" s="42"/>
    </row>
    <row r="27" spans="1:14" ht="15" hidden="1" x14ac:dyDescent="0.25">
      <c r="A27" s="117"/>
      <c r="B27" s="30" t="s">
        <v>165</v>
      </c>
      <c r="C27" s="36"/>
      <c r="D27" s="36"/>
      <c r="E27" s="31">
        <v>2003</v>
      </c>
      <c r="F27" s="31" t="s">
        <v>25</v>
      </c>
      <c r="G27" s="59" t="s">
        <v>66</v>
      </c>
      <c r="H27" s="25" t="s">
        <v>126</v>
      </c>
      <c r="I27" s="26" t="s">
        <v>60</v>
      </c>
      <c r="J27" s="26"/>
      <c r="K27" s="67">
        <v>240</v>
      </c>
      <c r="L27" s="65" t="s">
        <v>67</v>
      </c>
      <c r="M27" s="68"/>
    </row>
    <row r="28" spans="1:14" ht="15" hidden="1" x14ac:dyDescent="0.25">
      <c r="A28" s="117"/>
      <c r="B28" s="30" t="s">
        <v>166</v>
      </c>
      <c r="C28" s="36"/>
      <c r="D28" s="36"/>
      <c r="E28" s="31">
        <v>2005</v>
      </c>
      <c r="F28" s="31" t="s">
        <v>25</v>
      </c>
      <c r="G28" s="59" t="s">
        <v>66</v>
      </c>
      <c r="H28" s="40" t="s">
        <v>128</v>
      </c>
      <c r="I28" s="26" t="s">
        <v>60</v>
      </c>
      <c r="J28" s="26"/>
      <c r="K28" s="70">
        <v>270</v>
      </c>
      <c r="L28" s="65" t="s">
        <v>67</v>
      </c>
      <c r="M28" s="72"/>
    </row>
    <row r="29" spans="1:14" ht="15" hidden="1" x14ac:dyDescent="0.25">
      <c r="A29" s="117"/>
      <c r="B29" s="20" t="s">
        <v>167</v>
      </c>
      <c r="C29" s="21"/>
      <c r="D29" s="21"/>
      <c r="E29" s="22">
        <v>2003</v>
      </c>
      <c r="F29" s="23">
        <v>1</v>
      </c>
      <c r="G29" s="24" t="s">
        <v>66</v>
      </c>
      <c r="H29" s="76" t="s">
        <v>131</v>
      </c>
      <c r="I29" s="26" t="s">
        <v>60</v>
      </c>
      <c r="J29" s="26"/>
      <c r="K29" s="27">
        <v>210</v>
      </c>
      <c r="L29" s="65" t="s">
        <v>67</v>
      </c>
      <c r="M29" s="29"/>
    </row>
    <row r="30" spans="1:14" ht="15" hidden="1" x14ac:dyDescent="0.25">
      <c r="A30" s="117"/>
      <c r="B30" s="30" t="s">
        <v>168</v>
      </c>
      <c r="C30" s="36"/>
      <c r="D30" s="74"/>
      <c r="E30" s="75">
        <v>2003</v>
      </c>
      <c r="F30" s="23">
        <v>1</v>
      </c>
      <c r="G30" s="54" t="s">
        <v>66</v>
      </c>
      <c r="H30" s="76" t="s">
        <v>131</v>
      </c>
      <c r="I30" s="26" t="s">
        <v>159</v>
      </c>
      <c r="J30" s="26"/>
      <c r="K30" s="77">
        <v>150</v>
      </c>
      <c r="L30" s="65" t="s">
        <v>67</v>
      </c>
      <c r="M30" s="79"/>
    </row>
    <row r="31" spans="1:14" ht="15.75" hidden="1" x14ac:dyDescent="0.25">
      <c r="A31" s="117"/>
      <c r="B31" s="30" t="s">
        <v>169</v>
      </c>
      <c r="C31" s="36"/>
      <c r="D31" s="36"/>
      <c r="E31" s="37">
        <v>2004</v>
      </c>
      <c r="F31" s="23">
        <v>1</v>
      </c>
      <c r="G31" s="24" t="s">
        <v>66</v>
      </c>
      <c r="H31" s="60" t="s">
        <v>139</v>
      </c>
      <c r="I31" s="26" t="s">
        <v>60</v>
      </c>
      <c r="J31" s="26"/>
      <c r="K31" s="33">
        <v>235</v>
      </c>
      <c r="L31" s="65" t="s">
        <v>67</v>
      </c>
      <c r="M31" s="82"/>
    </row>
    <row r="32" spans="1:14" ht="15.75" hidden="1" x14ac:dyDescent="0.25">
      <c r="A32" s="117"/>
      <c r="B32" s="30" t="s">
        <v>169</v>
      </c>
      <c r="C32" s="36"/>
      <c r="D32" s="36"/>
      <c r="E32" s="37">
        <v>2004</v>
      </c>
      <c r="F32" s="23">
        <v>1</v>
      </c>
      <c r="G32" s="24" t="s">
        <v>66</v>
      </c>
      <c r="H32" s="60" t="s">
        <v>139</v>
      </c>
      <c r="I32" s="26" t="s">
        <v>163</v>
      </c>
      <c r="J32" s="26"/>
      <c r="K32" s="27">
        <v>70</v>
      </c>
      <c r="L32" s="248" t="s">
        <v>67</v>
      </c>
      <c r="M32" s="29"/>
    </row>
    <row r="33" spans="1:13" ht="15" hidden="1" x14ac:dyDescent="0.25">
      <c r="A33" s="117"/>
      <c r="B33" s="30" t="s">
        <v>170</v>
      </c>
      <c r="C33" s="36"/>
      <c r="D33" s="36"/>
      <c r="E33" s="31">
        <v>2003</v>
      </c>
      <c r="F33" s="23">
        <v>1</v>
      </c>
      <c r="G33" s="59" t="s">
        <v>181</v>
      </c>
      <c r="H33" s="40" t="s">
        <v>128</v>
      </c>
      <c r="I33" s="26" t="s">
        <v>163</v>
      </c>
      <c r="J33" s="26"/>
      <c r="K33" s="70">
        <v>134</v>
      </c>
      <c r="L33" s="78" t="s">
        <v>182</v>
      </c>
      <c r="M33" s="79"/>
    </row>
    <row r="34" spans="1:13" ht="15" hidden="1" x14ac:dyDescent="0.25">
      <c r="A34" s="117"/>
      <c r="B34" s="20" t="s">
        <v>171</v>
      </c>
      <c r="C34" s="21"/>
      <c r="D34" s="21"/>
      <c r="E34" s="22">
        <v>2003</v>
      </c>
      <c r="F34" s="23">
        <v>1</v>
      </c>
      <c r="G34" s="59" t="s">
        <v>181</v>
      </c>
      <c r="H34" s="40" t="s">
        <v>128</v>
      </c>
      <c r="I34" s="26" t="s">
        <v>159</v>
      </c>
      <c r="J34" s="26"/>
      <c r="K34" s="27">
        <v>200</v>
      </c>
      <c r="L34" s="28" t="s">
        <v>183</v>
      </c>
      <c r="M34" s="29"/>
    </row>
    <row r="35" spans="1:13" ht="15" hidden="1" x14ac:dyDescent="0.25">
      <c r="A35" s="117"/>
      <c r="B35" s="20" t="s">
        <v>171</v>
      </c>
      <c r="C35" s="21"/>
      <c r="D35" s="21"/>
      <c r="E35" s="22">
        <v>2003</v>
      </c>
      <c r="F35" s="23">
        <v>1</v>
      </c>
      <c r="G35" s="59" t="s">
        <v>181</v>
      </c>
      <c r="H35" s="40" t="s">
        <v>128</v>
      </c>
      <c r="I35" s="26" t="s">
        <v>164</v>
      </c>
      <c r="J35" s="26"/>
      <c r="K35" s="27">
        <v>35</v>
      </c>
      <c r="L35" s="28" t="s">
        <v>183</v>
      </c>
      <c r="M35" s="29"/>
    </row>
    <row r="36" spans="1:13" ht="15" hidden="1" x14ac:dyDescent="0.25">
      <c r="A36" s="117"/>
      <c r="B36" s="20" t="s">
        <v>172</v>
      </c>
      <c r="C36" s="21"/>
      <c r="D36" s="21"/>
      <c r="E36" s="22">
        <v>2005</v>
      </c>
      <c r="F36" s="23">
        <v>1</v>
      </c>
      <c r="G36" s="59" t="s">
        <v>181</v>
      </c>
      <c r="H36" s="25" t="s">
        <v>126</v>
      </c>
      <c r="I36" s="26" t="s">
        <v>163</v>
      </c>
      <c r="J36" s="26"/>
      <c r="K36" s="27">
        <v>94</v>
      </c>
      <c r="L36" s="28" t="s">
        <v>184</v>
      </c>
      <c r="M36" s="29"/>
    </row>
    <row r="37" spans="1:13" ht="15" hidden="1" x14ac:dyDescent="0.25">
      <c r="A37" s="117"/>
      <c r="B37" s="20" t="s">
        <v>172</v>
      </c>
      <c r="C37" s="21"/>
      <c r="D37" s="21"/>
      <c r="E37" s="22">
        <v>2005</v>
      </c>
      <c r="F37" s="23">
        <v>1</v>
      </c>
      <c r="G37" s="59" t="s">
        <v>181</v>
      </c>
      <c r="H37" s="25" t="s">
        <v>126</v>
      </c>
      <c r="I37" s="26" t="s">
        <v>60</v>
      </c>
      <c r="J37" s="26"/>
      <c r="K37" s="27">
        <v>246</v>
      </c>
      <c r="L37" s="28" t="s">
        <v>184</v>
      </c>
      <c r="M37" s="64"/>
    </row>
    <row r="38" spans="1:13" ht="15.75" hidden="1" x14ac:dyDescent="0.25">
      <c r="A38" s="117"/>
      <c r="B38" s="30" t="s">
        <v>173</v>
      </c>
      <c r="C38" s="36"/>
      <c r="D38" s="36"/>
      <c r="E38" s="37">
        <v>2003</v>
      </c>
      <c r="F38" s="23">
        <v>1</v>
      </c>
      <c r="G38" s="59" t="s">
        <v>181</v>
      </c>
      <c r="H38" s="25" t="s">
        <v>126</v>
      </c>
      <c r="I38" s="26" t="s">
        <v>60</v>
      </c>
      <c r="J38" s="26"/>
      <c r="K38" s="67">
        <v>176</v>
      </c>
      <c r="L38" s="28" t="s">
        <v>185</v>
      </c>
      <c r="M38" s="250"/>
    </row>
    <row r="39" spans="1:13" ht="15" hidden="1" x14ac:dyDescent="0.25">
      <c r="A39" s="117"/>
      <c r="B39" s="30" t="s">
        <v>173</v>
      </c>
      <c r="C39" s="44"/>
      <c r="D39" s="44"/>
      <c r="E39" s="22">
        <v>2003</v>
      </c>
      <c r="F39" s="23">
        <v>1</v>
      </c>
      <c r="G39" s="59" t="s">
        <v>181</v>
      </c>
      <c r="H39" s="25" t="s">
        <v>126</v>
      </c>
      <c r="I39" s="26" t="s">
        <v>163</v>
      </c>
      <c r="J39" s="26"/>
      <c r="K39" s="70">
        <v>80</v>
      </c>
      <c r="L39" s="28" t="s">
        <v>185</v>
      </c>
      <c r="M39" s="247"/>
    </row>
    <row r="40" spans="1:13" ht="15.75" hidden="1" x14ac:dyDescent="0.25">
      <c r="A40" s="117"/>
      <c r="B40" s="44" t="s">
        <v>174</v>
      </c>
      <c r="C40" s="44"/>
      <c r="D40" s="44"/>
      <c r="E40" s="37">
        <v>2004</v>
      </c>
      <c r="F40" s="23">
        <v>1</v>
      </c>
      <c r="G40" s="59" t="s">
        <v>181</v>
      </c>
      <c r="H40" s="25" t="s">
        <v>126</v>
      </c>
      <c r="I40" s="26" t="s">
        <v>60</v>
      </c>
      <c r="J40" s="26"/>
      <c r="K40" s="298">
        <v>192</v>
      </c>
      <c r="L40" s="246" t="s">
        <v>186</v>
      </c>
      <c r="M40" s="49"/>
    </row>
    <row r="41" spans="1:13" ht="15" hidden="1" x14ac:dyDescent="0.25">
      <c r="A41" s="117"/>
      <c r="B41" s="51" t="s">
        <v>175</v>
      </c>
      <c r="C41" s="36"/>
      <c r="D41" s="36"/>
      <c r="E41" s="52">
        <v>2004</v>
      </c>
      <c r="F41" s="23">
        <v>1</v>
      </c>
      <c r="G41" s="59" t="s">
        <v>181</v>
      </c>
      <c r="H41" s="40" t="s">
        <v>128</v>
      </c>
      <c r="I41" s="26" t="s">
        <v>60</v>
      </c>
      <c r="J41" s="26"/>
      <c r="K41" s="33">
        <v>155</v>
      </c>
      <c r="L41" s="249" t="s">
        <v>187</v>
      </c>
      <c r="M41" s="56"/>
    </row>
    <row r="42" spans="1:13" ht="15" hidden="1" x14ac:dyDescent="0.25">
      <c r="A42" s="117"/>
      <c r="B42" s="30" t="s">
        <v>176</v>
      </c>
      <c r="C42" s="36"/>
      <c r="D42" s="36"/>
      <c r="E42" s="45">
        <v>2003</v>
      </c>
      <c r="F42" s="23">
        <v>1</v>
      </c>
      <c r="G42" s="59" t="s">
        <v>181</v>
      </c>
      <c r="H42" s="40" t="s">
        <v>132</v>
      </c>
      <c r="I42" s="26" t="s">
        <v>60</v>
      </c>
      <c r="J42" s="26"/>
      <c r="K42" s="33">
        <v>202</v>
      </c>
      <c r="L42" s="34" t="s">
        <v>188</v>
      </c>
      <c r="M42" s="58"/>
    </row>
    <row r="43" spans="1:13" ht="15" hidden="1" x14ac:dyDescent="0.25">
      <c r="A43" s="117"/>
      <c r="B43" s="30" t="s">
        <v>177</v>
      </c>
      <c r="C43" s="36"/>
      <c r="D43" s="36"/>
      <c r="E43" s="31">
        <v>2004</v>
      </c>
      <c r="F43" s="23">
        <v>1</v>
      </c>
      <c r="G43" s="59" t="s">
        <v>181</v>
      </c>
      <c r="H43" s="25" t="s">
        <v>136</v>
      </c>
      <c r="I43" s="26" t="s">
        <v>60</v>
      </c>
      <c r="J43" s="26"/>
      <c r="K43" s="33">
        <v>120</v>
      </c>
      <c r="L43" s="34" t="s">
        <v>188</v>
      </c>
      <c r="M43" s="58"/>
    </row>
    <row r="44" spans="1:13" ht="15" hidden="1" x14ac:dyDescent="0.25">
      <c r="A44" s="117"/>
      <c r="B44" s="20" t="s">
        <v>48</v>
      </c>
      <c r="C44" s="21"/>
      <c r="D44" s="21"/>
      <c r="E44" s="22">
        <v>2003</v>
      </c>
      <c r="F44" s="23">
        <v>1</v>
      </c>
      <c r="G44" s="59" t="s">
        <v>181</v>
      </c>
      <c r="H44" s="76" t="s">
        <v>131</v>
      </c>
      <c r="I44" s="26" t="s">
        <v>163</v>
      </c>
      <c r="J44" s="26"/>
      <c r="K44" s="27">
        <v>35</v>
      </c>
      <c r="L44" s="55" t="s">
        <v>189</v>
      </c>
      <c r="M44" s="29"/>
    </row>
    <row r="45" spans="1:13" ht="15" hidden="1" x14ac:dyDescent="0.25">
      <c r="A45" s="117"/>
      <c r="B45" s="30" t="s">
        <v>178</v>
      </c>
      <c r="C45" s="36"/>
      <c r="D45" s="36"/>
      <c r="E45" s="45">
        <v>2004</v>
      </c>
      <c r="F45" s="23">
        <v>1</v>
      </c>
      <c r="G45" s="59" t="s">
        <v>181</v>
      </c>
      <c r="H45" s="40" t="s">
        <v>128</v>
      </c>
      <c r="I45" s="26" t="s">
        <v>163</v>
      </c>
      <c r="J45" s="26"/>
      <c r="K45" s="33">
        <v>52</v>
      </c>
      <c r="L45" s="34" t="s">
        <v>188</v>
      </c>
      <c r="M45" s="42"/>
    </row>
    <row r="46" spans="1:13" ht="15" hidden="1" x14ac:dyDescent="0.25">
      <c r="A46" s="117"/>
      <c r="B46" s="30" t="s">
        <v>179</v>
      </c>
      <c r="C46" s="36"/>
      <c r="D46" s="36"/>
      <c r="E46" s="31">
        <v>2004</v>
      </c>
      <c r="F46" s="23">
        <v>1</v>
      </c>
      <c r="G46" s="59" t="s">
        <v>181</v>
      </c>
      <c r="H46" s="40" t="s">
        <v>128</v>
      </c>
      <c r="I46" s="26" t="s">
        <v>163</v>
      </c>
      <c r="J46" s="26"/>
      <c r="K46" s="67">
        <v>50</v>
      </c>
      <c r="L46" s="61" t="s">
        <v>190</v>
      </c>
      <c r="M46" s="68"/>
    </row>
    <row r="47" spans="1:13" ht="15" hidden="1" x14ac:dyDescent="0.25">
      <c r="A47" s="117"/>
      <c r="B47" s="30" t="s">
        <v>180</v>
      </c>
      <c r="C47" s="36"/>
      <c r="D47" s="36"/>
      <c r="E47" s="31">
        <v>2003</v>
      </c>
      <c r="F47" s="23">
        <v>1</v>
      </c>
      <c r="G47" s="59" t="s">
        <v>181</v>
      </c>
      <c r="H47" s="40" t="s">
        <v>128</v>
      </c>
      <c r="I47" s="26" t="s">
        <v>163</v>
      </c>
      <c r="J47" s="26"/>
      <c r="K47" s="70">
        <v>45</v>
      </c>
      <c r="L47" s="28" t="s">
        <v>182</v>
      </c>
      <c r="M47" s="72"/>
    </row>
    <row r="48" spans="1:13" ht="15" x14ac:dyDescent="0.25">
      <c r="A48" s="117"/>
      <c r="B48" s="20" t="s">
        <v>191</v>
      </c>
      <c r="C48" s="21"/>
      <c r="D48" s="21"/>
      <c r="E48" s="22">
        <v>2003</v>
      </c>
      <c r="F48" s="31" t="s">
        <v>25</v>
      </c>
      <c r="G48" s="24" t="s">
        <v>194</v>
      </c>
      <c r="H48" s="40" t="s">
        <v>128</v>
      </c>
      <c r="I48" s="26" t="s">
        <v>60</v>
      </c>
      <c r="J48" s="26"/>
      <c r="K48" s="27">
        <v>121</v>
      </c>
      <c r="L48" s="28" t="s">
        <v>193</v>
      </c>
      <c r="M48" s="29"/>
    </row>
    <row r="49" spans="1:13" ht="15" x14ac:dyDescent="0.25">
      <c r="A49" s="117"/>
      <c r="B49" s="30" t="s">
        <v>192</v>
      </c>
      <c r="C49" s="36"/>
      <c r="D49" s="36"/>
      <c r="E49" s="45">
        <v>2004</v>
      </c>
      <c r="F49" s="31" t="s">
        <v>25</v>
      </c>
      <c r="G49" s="24" t="s">
        <v>194</v>
      </c>
      <c r="H49" s="40" t="s">
        <v>132</v>
      </c>
      <c r="I49" s="26" t="s">
        <v>60</v>
      </c>
      <c r="J49" s="26"/>
      <c r="K49" s="33">
        <v>172</v>
      </c>
      <c r="L49" s="28" t="s">
        <v>193</v>
      </c>
      <c r="M49" s="82"/>
    </row>
    <row r="50" spans="1:13" ht="15" x14ac:dyDescent="0.25">
      <c r="A50" s="117"/>
      <c r="B50" s="20" t="s">
        <v>196</v>
      </c>
      <c r="C50" s="21"/>
      <c r="D50" s="21"/>
      <c r="E50" s="22">
        <v>2003</v>
      </c>
      <c r="F50" s="23">
        <v>2</v>
      </c>
      <c r="G50" s="24" t="s">
        <v>24</v>
      </c>
      <c r="H50" s="40" t="s">
        <v>132</v>
      </c>
      <c r="I50" s="26" t="s">
        <v>60</v>
      </c>
      <c r="J50" s="26"/>
      <c r="K50" s="27">
        <v>80</v>
      </c>
      <c r="L50" s="28" t="s">
        <v>202</v>
      </c>
      <c r="M50" s="29"/>
    </row>
    <row r="51" spans="1:13" ht="15" x14ac:dyDescent="0.25">
      <c r="A51" s="117"/>
      <c r="B51" s="30" t="s">
        <v>195</v>
      </c>
      <c r="C51" s="36"/>
      <c r="D51" s="36"/>
      <c r="E51" s="31">
        <v>2004</v>
      </c>
      <c r="F51" s="31" t="s">
        <v>25</v>
      </c>
      <c r="G51" s="24" t="s">
        <v>24</v>
      </c>
      <c r="H51" s="60" t="s">
        <v>139</v>
      </c>
      <c r="I51" s="26" t="s">
        <v>60</v>
      </c>
      <c r="J51" s="26"/>
      <c r="K51" s="70">
        <v>100</v>
      </c>
      <c r="L51" s="28" t="s">
        <v>200</v>
      </c>
      <c r="M51" s="79"/>
    </row>
    <row r="52" spans="1:13" ht="15" x14ac:dyDescent="0.25">
      <c r="A52" s="117"/>
      <c r="B52" s="20" t="s">
        <v>197</v>
      </c>
      <c r="C52" s="21"/>
      <c r="D52" s="21"/>
      <c r="E52" s="22">
        <v>2003</v>
      </c>
      <c r="F52" s="23">
        <v>1</v>
      </c>
      <c r="G52" s="24" t="s">
        <v>24</v>
      </c>
      <c r="H52" s="40" t="s">
        <v>145</v>
      </c>
      <c r="I52" s="26" t="s">
        <v>159</v>
      </c>
      <c r="J52" s="26"/>
      <c r="K52" s="27">
        <v>115</v>
      </c>
      <c r="L52" s="28" t="s">
        <v>200</v>
      </c>
      <c r="M52" s="29"/>
    </row>
    <row r="53" spans="1:13" ht="15" x14ac:dyDescent="0.25">
      <c r="A53" s="117"/>
      <c r="B53" s="20" t="s">
        <v>198</v>
      </c>
      <c r="C53" s="21"/>
      <c r="D53" s="21"/>
      <c r="E53" s="22">
        <v>2004</v>
      </c>
      <c r="F53" s="23">
        <v>1</v>
      </c>
      <c r="G53" s="24" t="s">
        <v>24</v>
      </c>
      <c r="H53" s="40" t="s">
        <v>145</v>
      </c>
      <c r="I53" s="26" t="s">
        <v>159</v>
      </c>
      <c r="J53" s="26"/>
      <c r="K53" s="27">
        <v>140</v>
      </c>
      <c r="L53" s="41" t="s">
        <v>200</v>
      </c>
      <c r="M53" s="29"/>
    </row>
    <row r="54" spans="1:13" ht="15.75" x14ac:dyDescent="0.25">
      <c r="A54" s="117"/>
      <c r="B54" s="30" t="s">
        <v>199</v>
      </c>
      <c r="C54" s="36"/>
      <c r="D54" s="36"/>
      <c r="E54" s="37">
        <v>2004</v>
      </c>
      <c r="F54" s="23">
        <v>1</v>
      </c>
      <c r="G54" s="24" t="s">
        <v>24</v>
      </c>
      <c r="H54" s="40" t="s">
        <v>145</v>
      </c>
      <c r="I54" s="251" t="s">
        <v>159</v>
      </c>
      <c r="J54" s="26"/>
      <c r="K54" s="67">
        <v>146</v>
      </c>
      <c r="L54" s="48" t="s">
        <v>201</v>
      </c>
      <c r="M54" s="42"/>
    </row>
    <row r="55" spans="1:13" ht="15.75" hidden="1" x14ac:dyDescent="0.25">
      <c r="A55" s="117"/>
      <c r="B55" s="44" t="s">
        <v>203</v>
      </c>
      <c r="C55" s="44"/>
      <c r="D55" s="44"/>
      <c r="E55" s="37">
        <v>2004</v>
      </c>
      <c r="F55" s="31" t="s">
        <v>25</v>
      </c>
      <c r="G55" s="24" t="s">
        <v>212</v>
      </c>
      <c r="H55" s="25" t="s">
        <v>136</v>
      </c>
      <c r="I55" s="26" t="s">
        <v>60</v>
      </c>
      <c r="J55" s="26"/>
      <c r="K55" s="70">
        <v>65</v>
      </c>
      <c r="L55" s="48" t="s">
        <v>213</v>
      </c>
      <c r="M55" s="49"/>
    </row>
    <row r="56" spans="1:13" ht="15.75" hidden="1" x14ac:dyDescent="0.25">
      <c r="A56" s="117"/>
      <c r="B56" s="44" t="s">
        <v>203</v>
      </c>
      <c r="C56" s="44"/>
      <c r="D56" s="44"/>
      <c r="E56" s="37">
        <v>2004</v>
      </c>
      <c r="F56" s="31" t="s">
        <v>25</v>
      </c>
      <c r="G56" s="24" t="s">
        <v>212</v>
      </c>
      <c r="H56" s="25" t="s">
        <v>136</v>
      </c>
      <c r="I56" s="26" t="s">
        <v>163</v>
      </c>
      <c r="J56" s="26"/>
      <c r="K56" s="70">
        <v>30</v>
      </c>
      <c r="L56" s="48" t="s">
        <v>213</v>
      </c>
      <c r="M56" s="49"/>
    </row>
    <row r="57" spans="1:13" ht="15.75" hidden="1" x14ac:dyDescent="0.25">
      <c r="A57" s="117"/>
      <c r="B57" s="51" t="s">
        <v>204</v>
      </c>
      <c r="C57" s="36"/>
      <c r="D57" s="36"/>
      <c r="E57" s="37">
        <v>2003</v>
      </c>
      <c r="F57" s="31" t="s">
        <v>25</v>
      </c>
      <c r="G57" s="54" t="s">
        <v>212</v>
      </c>
      <c r="H57" s="60" t="s">
        <v>162</v>
      </c>
      <c r="I57" s="26" t="s">
        <v>60</v>
      </c>
      <c r="J57" s="26"/>
      <c r="K57" s="70">
        <v>75</v>
      </c>
      <c r="L57" s="255" t="s">
        <v>213</v>
      </c>
      <c r="M57" s="56"/>
    </row>
    <row r="58" spans="1:13" ht="15.75" hidden="1" x14ac:dyDescent="0.25">
      <c r="A58" s="117"/>
      <c r="B58" s="51" t="s">
        <v>204</v>
      </c>
      <c r="C58" s="36"/>
      <c r="D58" s="36"/>
      <c r="E58" s="37">
        <v>2003</v>
      </c>
      <c r="F58" s="31" t="s">
        <v>25</v>
      </c>
      <c r="G58" s="54" t="s">
        <v>212</v>
      </c>
      <c r="H58" s="60" t="s">
        <v>162</v>
      </c>
      <c r="I58" s="26" t="s">
        <v>163</v>
      </c>
      <c r="J58" s="26"/>
      <c r="K58" s="70">
        <v>36</v>
      </c>
      <c r="L58" s="48" t="s">
        <v>213</v>
      </c>
      <c r="M58" s="56"/>
    </row>
    <row r="59" spans="1:13" ht="15.75" hidden="1" x14ac:dyDescent="0.25">
      <c r="A59" s="117"/>
      <c r="B59" s="30" t="s">
        <v>205</v>
      </c>
      <c r="C59" s="36"/>
      <c r="D59" s="36"/>
      <c r="E59" s="37">
        <v>2004</v>
      </c>
      <c r="F59" s="31" t="s">
        <v>25</v>
      </c>
      <c r="G59" s="57" t="s">
        <v>212</v>
      </c>
      <c r="H59" s="25" t="s">
        <v>136</v>
      </c>
      <c r="I59" s="26" t="s">
        <v>60</v>
      </c>
      <c r="J59" s="26"/>
      <c r="K59" s="70">
        <v>70</v>
      </c>
      <c r="L59" s="48" t="s">
        <v>213</v>
      </c>
      <c r="M59" s="58"/>
    </row>
    <row r="60" spans="1:13" ht="15.75" hidden="1" x14ac:dyDescent="0.25">
      <c r="A60" s="117"/>
      <c r="B60" s="30" t="s">
        <v>205</v>
      </c>
      <c r="C60" s="36"/>
      <c r="D60" s="36"/>
      <c r="E60" s="37">
        <v>2004</v>
      </c>
      <c r="F60" s="31" t="s">
        <v>25</v>
      </c>
      <c r="G60" s="57" t="s">
        <v>212</v>
      </c>
      <c r="H60" s="25" t="s">
        <v>136</v>
      </c>
      <c r="I60" s="26" t="s">
        <v>163</v>
      </c>
      <c r="J60" s="26"/>
      <c r="K60" s="70">
        <v>33</v>
      </c>
      <c r="L60" s="48" t="s">
        <v>213</v>
      </c>
      <c r="M60" s="58"/>
    </row>
    <row r="61" spans="1:13" ht="15.75" hidden="1" x14ac:dyDescent="0.25">
      <c r="A61" s="117"/>
      <c r="B61" s="30" t="s">
        <v>206</v>
      </c>
      <c r="C61" s="36"/>
      <c r="D61" s="36"/>
      <c r="E61" s="37">
        <v>2003</v>
      </c>
      <c r="F61" s="31" t="s">
        <v>25</v>
      </c>
      <c r="G61" s="59" t="s">
        <v>212</v>
      </c>
      <c r="H61" s="40" t="s">
        <v>145</v>
      </c>
      <c r="I61" s="251" t="s">
        <v>159</v>
      </c>
      <c r="J61" s="26"/>
      <c r="K61" s="70">
        <v>86</v>
      </c>
      <c r="L61" s="252" t="s">
        <v>213</v>
      </c>
      <c r="M61" s="58"/>
    </row>
    <row r="62" spans="1:13" ht="15.75" hidden="1" x14ac:dyDescent="0.25">
      <c r="A62" s="117"/>
      <c r="B62" s="20" t="s">
        <v>207</v>
      </c>
      <c r="C62" s="21"/>
      <c r="D62" s="21"/>
      <c r="E62" s="37">
        <v>2003</v>
      </c>
      <c r="F62" s="31" t="s">
        <v>25</v>
      </c>
      <c r="G62" s="24" t="s">
        <v>212</v>
      </c>
      <c r="H62" s="40" t="s">
        <v>128</v>
      </c>
      <c r="I62" s="26" t="s">
        <v>60</v>
      </c>
      <c r="J62" s="26"/>
      <c r="K62" s="295">
        <v>120</v>
      </c>
      <c r="L62" s="253" t="s">
        <v>214</v>
      </c>
      <c r="M62" s="29"/>
    </row>
    <row r="63" spans="1:13" ht="15.75" hidden="1" x14ac:dyDescent="0.25">
      <c r="A63" s="117"/>
      <c r="B63" s="20" t="s">
        <v>207</v>
      </c>
      <c r="C63" s="21"/>
      <c r="D63" s="21"/>
      <c r="E63" s="37">
        <v>2003</v>
      </c>
      <c r="F63" s="31" t="s">
        <v>25</v>
      </c>
      <c r="G63" s="24" t="s">
        <v>212</v>
      </c>
      <c r="H63" s="40" t="s">
        <v>128</v>
      </c>
      <c r="I63" s="26" t="s">
        <v>163</v>
      </c>
      <c r="J63" s="26"/>
      <c r="K63" s="295">
        <v>40</v>
      </c>
      <c r="L63" s="253" t="s">
        <v>214</v>
      </c>
      <c r="M63" s="64"/>
    </row>
    <row r="64" spans="1:13" ht="15.75" hidden="1" x14ac:dyDescent="0.25">
      <c r="A64" s="117"/>
      <c r="B64" s="30" t="s">
        <v>208</v>
      </c>
      <c r="C64" s="36"/>
      <c r="D64" s="36"/>
      <c r="E64" s="37">
        <v>2003</v>
      </c>
      <c r="F64" s="31">
        <v>2</v>
      </c>
      <c r="G64" s="59" t="s">
        <v>212</v>
      </c>
      <c r="H64" s="60" t="s">
        <v>162</v>
      </c>
      <c r="I64" s="26" t="s">
        <v>60</v>
      </c>
      <c r="J64" s="26"/>
      <c r="K64" s="70">
        <v>145</v>
      </c>
      <c r="L64" s="254" t="s">
        <v>215</v>
      </c>
      <c r="M64" s="42"/>
    </row>
    <row r="65" spans="1:13" ht="15.75" hidden="1" x14ac:dyDescent="0.25">
      <c r="A65" s="117"/>
      <c r="B65" s="30" t="s">
        <v>208</v>
      </c>
      <c r="C65" s="36"/>
      <c r="D65" s="36"/>
      <c r="E65" s="37">
        <v>2003</v>
      </c>
      <c r="F65" s="31">
        <v>2</v>
      </c>
      <c r="G65" s="59" t="s">
        <v>212</v>
      </c>
      <c r="H65" s="60" t="s">
        <v>162</v>
      </c>
      <c r="I65" s="26" t="s">
        <v>163</v>
      </c>
      <c r="J65" s="26"/>
      <c r="K65" s="70">
        <v>50</v>
      </c>
      <c r="L65" s="254" t="s">
        <v>215</v>
      </c>
      <c r="M65" s="42"/>
    </row>
    <row r="66" spans="1:13" ht="15.75" hidden="1" x14ac:dyDescent="0.25">
      <c r="A66" s="117"/>
      <c r="B66" s="30" t="s">
        <v>209</v>
      </c>
      <c r="C66" s="36"/>
      <c r="D66" s="36"/>
      <c r="E66" s="37">
        <v>2003</v>
      </c>
      <c r="F66" s="31" t="s">
        <v>25</v>
      </c>
      <c r="G66" s="59" t="s">
        <v>212</v>
      </c>
      <c r="H66" s="25" t="s">
        <v>136</v>
      </c>
      <c r="I66" s="26" t="s">
        <v>60</v>
      </c>
      <c r="J66" s="26"/>
      <c r="K66" s="70">
        <v>90</v>
      </c>
      <c r="L66" s="257" t="s">
        <v>216</v>
      </c>
      <c r="M66" s="258"/>
    </row>
    <row r="67" spans="1:13" ht="15.75" hidden="1" x14ac:dyDescent="0.25">
      <c r="A67" s="117"/>
      <c r="B67" s="30" t="s">
        <v>209</v>
      </c>
      <c r="C67" s="36"/>
      <c r="D67" s="36"/>
      <c r="E67" s="37">
        <v>2003</v>
      </c>
      <c r="F67" s="31" t="s">
        <v>25</v>
      </c>
      <c r="G67" s="59" t="s">
        <v>212</v>
      </c>
      <c r="H67" s="25" t="s">
        <v>136</v>
      </c>
      <c r="I67" s="26" t="s">
        <v>163</v>
      </c>
      <c r="J67" s="26"/>
      <c r="K67" s="70">
        <v>36</v>
      </c>
      <c r="L67" s="256" t="s">
        <v>216</v>
      </c>
      <c r="M67" s="133"/>
    </row>
    <row r="68" spans="1:13" ht="15.75" hidden="1" x14ac:dyDescent="0.25">
      <c r="A68" s="117"/>
      <c r="B68" s="30" t="s">
        <v>210</v>
      </c>
      <c r="C68" s="36"/>
      <c r="D68" s="36"/>
      <c r="E68" s="37">
        <v>2003</v>
      </c>
      <c r="F68" s="31" t="s">
        <v>25</v>
      </c>
      <c r="G68" s="59" t="s">
        <v>212</v>
      </c>
      <c r="H68" s="40" t="s">
        <v>145</v>
      </c>
      <c r="I68" s="251" t="s">
        <v>159</v>
      </c>
      <c r="J68" s="26"/>
      <c r="K68" s="70">
        <v>48</v>
      </c>
      <c r="L68" s="71" t="s">
        <v>213</v>
      </c>
      <c r="M68" s="72"/>
    </row>
    <row r="69" spans="1:13" ht="15.75" hidden="1" x14ac:dyDescent="0.25">
      <c r="A69" s="117"/>
      <c r="B69" s="30" t="s">
        <v>210</v>
      </c>
      <c r="C69" s="36"/>
      <c r="D69" s="36"/>
      <c r="E69" s="37">
        <v>2003</v>
      </c>
      <c r="F69" s="31" t="s">
        <v>25</v>
      </c>
      <c r="G69" s="59" t="s">
        <v>212</v>
      </c>
      <c r="H69" s="40" t="s">
        <v>145</v>
      </c>
      <c r="I69" s="26" t="s">
        <v>164</v>
      </c>
      <c r="J69" s="26"/>
      <c r="K69" s="70">
        <v>22</v>
      </c>
      <c r="L69" s="71" t="s">
        <v>213</v>
      </c>
      <c r="M69" s="133"/>
    </row>
    <row r="70" spans="1:13" ht="15.75" hidden="1" x14ac:dyDescent="0.25">
      <c r="A70" s="117"/>
      <c r="B70" s="20" t="s">
        <v>211</v>
      </c>
      <c r="C70" s="21"/>
      <c r="D70" s="21"/>
      <c r="E70" s="37">
        <v>2003</v>
      </c>
      <c r="F70" s="31" t="s">
        <v>25</v>
      </c>
      <c r="G70" s="24" t="s">
        <v>212</v>
      </c>
      <c r="H70" s="76" t="s">
        <v>131</v>
      </c>
      <c r="I70" s="26" t="s">
        <v>60</v>
      </c>
      <c r="J70" s="26"/>
      <c r="K70" s="295">
        <v>85</v>
      </c>
      <c r="L70" s="71" t="s">
        <v>213</v>
      </c>
      <c r="M70" s="29"/>
    </row>
    <row r="71" spans="1:13" ht="15.75" hidden="1" x14ac:dyDescent="0.25">
      <c r="A71" s="117"/>
      <c r="B71" s="20" t="s">
        <v>211</v>
      </c>
      <c r="C71" s="21"/>
      <c r="D71" s="21"/>
      <c r="E71" s="37">
        <v>2003</v>
      </c>
      <c r="F71" s="31" t="s">
        <v>25</v>
      </c>
      <c r="G71" s="24" t="s">
        <v>212</v>
      </c>
      <c r="H71" s="76" t="s">
        <v>131</v>
      </c>
      <c r="I71" s="26" t="s">
        <v>163</v>
      </c>
      <c r="J71" s="26"/>
      <c r="K71" s="70">
        <v>42</v>
      </c>
      <c r="L71" s="71" t="s">
        <v>213</v>
      </c>
      <c r="M71" s="79"/>
    </row>
    <row r="72" spans="1:13" ht="15.75" hidden="1" x14ac:dyDescent="0.25">
      <c r="A72" s="117"/>
      <c r="B72" s="30" t="s">
        <v>217</v>
      </c>
      <c r="C72" s="36"/>
      <c r="D72" s="36"/>
      <c r="E72" s="37">
        <v>2003</v>
      </c>
      <c r="F72" s="53" t="s">
        <v>225</v>
      </c>
      <c r="G72" s="24" t="s">
        <v>23</v>
      </c>
      <c r="H72" s="76" t="s">
        <v>131</v>
      </c>
      <c r="I72" s="251" t="s">
        <v>159</v>
      </c>
      <c r="J72" s="26"/>
      <c r="K72" s="77">
        <v>180</v>
      </c>
      <c r="L72" s="81" t="s">
        <v>226</v>
      </c>
      <c r="M72" s="111"/>
    </row>
    <row r="73" spans="1:13" ht="15" hidden="1" x14ac:dyDescent="0.25">
      <c r="A73" s="117"/>
      <c r="B73" s="20" t="s">
        <v>218</v>
      </c>
      <c r="C73" s="21"/>
      <c r="D73" s="21"/>
      <c r="E73" s="22">
        <v>2005</v>
      </c>
      <c r="F73" s="23">
        <v>1</v>
      </c>
      <c r="G73" s="24" t="s">
        <v>23</v>
      </c>
      <c r="H73" s="40" t="s">
        <v>132</v>
      </c>
      <c r="I73" s="26" t="s">
        <v>60</v>
      </c>
      <c r="J73" s="26"/>
      <c r="K73" s="27">
        <v>130</v>
      </c>
      <c r="L73" s="28" t="s">
        <v>226</v>
      </c>
      <c r="M73" s="29"/>
    </row>
    <row r="74" spans="1:13" ht="15" hidden="1" x14ac:dyDescent="0.25">
      <c r="A74" s="117"/>
      <c r="B74" s="30" t="s">
        <v>50</v>
      </c>
      <c r="C74" s="36"/>
      <c r="D74" s="36"/>
      <c r="E74" s="31">
        <v>2003</v>
      </c>
      <c r="F74" s="31" t="s">
        <v>225</v>
      </c>
      <c r="G74" s="24" t="s">
        <v>23</v>
      </c>
      <c r="H74" s="40" t="s">
        <v>132</v>
      </c>
      <c r="I74" s="26" t="s">
        <v>163</v>
      </c>
      <c r="J74" s="26"/>
      <c r="K74" s="70">
        <v>86</v>
      </c>
      <c r="L74" s="78" t="s">
        <v>51</v>
      </c>
      <c r="M74" s="79"/>
    </row>
    <row r="75" spans="1:13" ht="15" hidden="1" x14ac:dyDescent="0.25">
      <c r="A75" s="117"/>
      <c r="B75" s="20" t="s">
        <v>219</v>
      </c>
      <c r="C75" s="21"/>
      <c r="D75" s="21"/>
      <c r="E75" s="22">
        <v>2003</v>
      </c>
      <c r="F75" s="23">
        <v>1</v>
      </c>
      <c r="G75" s="24" t="s">
        <v>23</v>
      </c>
      <c r="H75" s="40" t="s">
        <v>128</v>
      </c>
      <c r="I75" s="251" t="s">
        <v>159</v>
      </c>
      <c r="J75" s="26"/>
      <c r="K75" s="27">
        <v>250</v>
      </c>
      <c r="L75" s="28" t="s">
        <v>227</v>
      </c>
      <c r="M75" s="29"/>
    </row>
    <row r="76" spans="1:13" ht="15" hidden="1" x14ac:dyDescent="0.25">
      <c r="A76" s="117"/>
      <c r="B76" s="20" t="s">
        <v>220</v>
      </c>
      <c r="C76" s="21"/>
      <c r="D76" s="21"/>
      <c r="E76" s="22">
        <v>2004</v>
      </c>
      <c r="F76" s="23">
        <v>1</v>
      </c>
      <c r="G76" s="24" t="s">
        <v>23</v>
      </c>
      <c r="H76" s="76" t="s">
        <v>131</v>
      </c>
      <c r="I76" s="26" t="s">
        <v>60</v>
      </c>
      <c r="J76" s="26"/>
      <c r="K76" s="27">
        <v>150</v>
      </c>
      <c r="L76" s="28" t="s">
        <v>228</v>
      </c>
      <c r="M76" s="29"/>
    </row>
    <row r="77" spans="1:13" ht="15.75" hidden="1" x14ac:dyDescent="0.25">
      <c r="A77" s="117"/>
      <c r="B77" s="30" t="s">
        <v>221</v>
      </c>
      <c r="C77" s="36"/>
      <c r="D77" s="36"/>
      <c r="E77" s="37">
        <v>2004</v>
      </c>
      <c r="F77" s="23">
        <v>1</v>
      </c>
      <c r="G77" s="24" t="s">
        <v>23</v>
      </c>
      <c r="H77" s="25" t="s">
        <v>136</v>
      </c>
      <c r="I77" s="26" t="s">
        <v>60</v>
      </c>
      <c r="J77" s="26"/>
      <c r="K77" s="33">
        <v>160</v>
      </c>
      <c r="L77" s="41" t="s">
        <v>228</v>
      </c>
      <c r="M77" s="42"/>
    </row>
    <row r="78" spans="1:13" ht="15.75" hidden="1" x14ac:dyDescent="0.25">
      <c r="A78" s="117"/>
      <c r="B78" s="44" t="s">
        <v>222</v>
      </c>
      <c r="C78" s="44"/>
      <c r="D78" s="44"/>
      <c r="E78" s="37">
        <v>2004</v>
      </c>
      <c r="F78" s="23">
        <v>1</v>
      </c>
      <c r="G78" s="24" t="s">
        <v>23</v>
      </c>
      <c r="H78" s="25" t="s">
        <v>136</v>
      </c>
      <c r="I78" s="26" t="s">
        <v>60</v>
      </c>
      <c r="J78" s="26"/>
      <c r="K78" s="298">
        <v>140</v>
      </c>
      <c r="L78" s="48" t="s">
        <v>229</v>
      </c>
      <c r="M78" s="49"/>
    </row>
    <row r="79" spans="1:13" ht="15" hidden="1" x14ac:dyDescent="0.25">
      <c r="A79" s="117"/>
      <c r="B79" s="51" t="s">
        <v>223</v>
      </c>
      <c r="C79" s="36"/>
      <c r="D79" s="36"/>
      <c r="E79" s="52">
        <v>2003</v>
      </c>
      <c r="F79" s="53">
        <v>3</v>
      </c>
      <c r="G79" s="24" t="s">
        <v>23</v>
      </c>
      <c r="H79" s="60" t="s">
        <v>139</v>
      </c>
      <c r="I79" s="26" t="s">
        <v>163</v>
      </c>
      <c r="J79" s="26"/>
      <c r="K79" s="33">
        <v>60</v>
      </c>
      <c r="L79" s="55" t="s">
        <v>230</v>
      </c>
      <c r="M79" s="56"/>
    </row>
    <row r="80" spans="1:13" ht="15" hidden="1" x14ac:dyDescent="0.25">
      <c r="A80" s="117"/>
      <c r="B80" s="30" t="s">
        <v>224</v>
      </c>
      <c r="C80" s="36"/>
      <c r="D80" s="36"/>
      <c r="E80" s="45">
        <v>2003</v>
      </c>
      <c r="F80" s="31">
        <v>2</v>
      </c>
      <c r="G80" s="24" t="s">
        <v>23</v>
      </c>
      <c r="H80" s="40" t="s">
        <v>128</v>
      </c>
      <c r="I80" s="251" t="s">
        <v>159</v>
      </c>
      <c r="J80" s="26"/>
      <c r="K80" s="33">
        <v>190</v>
      </c>
      <c r="L80" s="34" t="s">
        <v>52</v>
      </c>
      <c r="M80" s="58"/>
    </row>
    <row r="81" spans="1:13" ht="15" hidden="1" x14ac:dyDescent="0.25">
      <c r="A81" s="117"/>
      <c r="B81" s="20" t="s">
        <v>231</v>
      </c>
      <c r="C81" s="21"/>
      <c r="D81" s="21"/>
      <c r="E81" s="22">
        <v>2003</v>
      </c>
      <c r="F81" s="31" t="s">
        <v>25</v>
      </c>
      <c r="G81" s="59" t="s">
        <v>235</v>
      </c>
      <c r="H81" s="40" t="s">
        <v>145</v>
      </c>
      <c r="I81" s="26" t="s">
        <v>164</v>
      </c>
      <c r="J81" s="26"/>
      <c r="K81" s="27">
        <v>20</v>
      </c>
      <c r="L81" s="28" t="s">
        <v>234</v>
      </c>
      <c r="M81" s="29"/>
    </row>
    <row r="82" spans="1:13" ht="15" hidden="1" x14ac:dyDescent="0.25">
      <c r="A82" s="117"/>
      <c r="B82" s="30" t="s">
        <v>232</v>
      </c>
      <c r="C82" s="36"/>
      <c r="D82" s="36"/>
      <c r="E82" s="45">
        <v>2004</v>
      </c>
      <c r="F82" s="23">
        <v>1</v>
      </c>
      <c r="G82" s="59" t="s">
        <v>235</v>
      </c>
      <c r="H82" s="40" t="s">
        <v>145</v>
      </c>
      <c r="I82" s="26" t="s">
        <v>164</v>
      </c>
      <c r="J82" s="26"/>
      <c r="K82" s="33">
        <v>35</v>
      </c>
      <c r="L82" s="65" t="s">
        <v>233</v>
      </c>
      <c r="M82" s="42"/>
    </row>
    <row r="83" spans="1:13" ht="15" hidden="1" x14ac:dyDescent="0.25">
      <c r="A83" s="117"/>
      <c r="B83" s="30" t="s">
        <v>236</v>
      </c>
      <c r="C83" s="36"/>
      <c r="D83" s="36"/>
      <c r="E83" s="45">
        <v>2003</v>
      </c>
      <c r="F83" s="31" t="s">
        <v>25</v>
      </c>
      <c r="G83" s="59" t="s">
        <v>242</v>
      </c>
      <c r="H83" s="25" t="s">
        <v>126</v>
      </c>
      <c r="I83" s="26" t="s">
        <v>60</v>
      </c>
      <c r="J83" s="26"/>
      <c r="K83" s="67">
        <v>247</v>
      </c>
      <c r="L83" s="65" t="s">
        <v>244</v>
      </c>
      <c r="M83" s="68"/>
    </row>
    <row r="84" spans="1:13" ht="15" hidden="1" x14ac:dyDescent="0.25">
      <c r="A84" s="117"/>
      <c r="B84" s="30" t="s">
        <v>237</v>
      </c>
      <c r="C84" s="36"/>
      <c r="D84" s="36"/>
      <c r="E84" s="45">
        <v>2003</v>
      </c>
      <c r="F84" s="31" t="s">
        <v>25</v>
      </c>
      <c r="G84" s="59" t="s">
        <v>242</v>
      </c>
      <c r="H84" s="25" t="s">
        <v>126</v>
      </c>
      <c r="I84" s="26" t="s">
        <v>163</v>
      </c>
      <c r="J84" s="26"/>
      <c r="K84" s="70">
        <v>97</v>
      </c>
      <c r="L84" s="134" t="s">
        <v>119</v>
      </c>
      <c r="M84" s="72"/>
    </row>
    <row r="85" spans="1:13" ht="15" hidden="1" x14ac:dyDescent="0.25">
      <c r="A85" s="117"/>
      <c r="B85" s="30" t="s">
        <v>237</v>
      </c>
      <c r="C85" s="36"/>
      <c r="D85" s="36"/>
      <c r="E85" s="45">
        <v>2003</v>
      </c>
      <c r="F85" s="31" t="s">
        <v>25</v>
      </c>
      <c r="G85" s="59" t="s">
        <v>242</v>
      </c>
      <c r="H85" s="25" t="s">
        <v>126</v>
      </c>
      <c r="I85" s="26" t="s">
        <v>60</v>
      </c>
      <c r="J85" s="26"/>
      <c r="K85" s="135">
        <v>240</v>
      </c>
      <c r="L85" s="260" t="s">
        <v>119</v>
      </c>
      <c r="M85" s="133"/>
    </row>
    <row r="86" spans="1:13" ht="15" hidden="1" x14ac:dyDescent="0.25">
      <c r="A86" s="117"/>
      <c r="B86" s="20" t="s">
        <v>238</v>
      </c>
      <c r="C86" s="21"/>
      <c r="D86" s="21"/>
      <c r="E86" s="45">
        <v>2004</v>
      </c>
      <c r="F86" s="23">
        <v>1</v>
      </c>
      <c r="G86" s="59" t="s">
        <v>242</v>
      </c>
      <c r="H86" s="76" t="s">
        <v>131</v>
      </c>
      <c r="I86" s="26" t="s">
        <v>60</v>
      </c>
      <c r="J86" s="26"/>
      <c r="K86" s="27">
        <v>187.5</v>
      </c>
      <c r="L86" s="259" t="s">
        <v>120</v>
      </c>
      <c r="M86" s="29"/>
    </row>
    <row r="87" spans="1:13" ht="15" hidden="1" x14ac:dyDescent="0.25">
      <c r="A87" s="117"/>
      <c r="B87" s="30" t="s">
        <v>239</v>
      </c>
      <c r="C87" s="36"/>
      <c r="D87" s="74"/>
      <c r="E87" s="45">
        <v>2003</v>
      </c>
      <c r="F87" s="23">
        <v>1</v>
      </c>
      <c r="G87" s="59" t="s">
        <v>242</v>
      </c>
      <c r="H87" s="40" t="s">
        <v>132</v>
      </c>
      <c r="I87" s="26" t="s">
        <v>163</v>
      </c>
      <c r="J87" s="26"/>
      <c r="K87" s="77">
        <v>60</v>
      </c>
      <c r="L87" s="78" t="s">
        <v>243</v>
      </c>
      <c r="M87" s="79"/>
    </row>
    <row r="88" spans="1:13" ht="15" hidden="1" x14ac:dyDescent="0.25">
      <c r="A88" s="117"/>
      <c r="B88" s="30" t="s">
        <v>240</v>
      </c>
      <c r="C88" s="36"/>
      <c r="D88" s="36"/>
      <c r="E88" s="45">
        <v>2003</v>
      </c>
      <c r="F88" s="23">
        <v>1</v>
      </c>
      <c r="G88" s="59" t="s">
        <v>242</v>
      </c>
      <c r="H88" s="76" t="s">
        <v>131</v>
      </c>
      <c r="I88" s="26" t="s">
        <v>163</v>
      </c>
      <c r="J88" s="26"/>
      <c r="K88" s="33">
        <v>94</v>
      </c>
      <c r="L88" s="81" t="s">
        <v>119</v>
      </c>
      <c r="M88" s="82"/>
    </row>
    <row r="89" spans="1:13" ht="15" hidden="1" x14ac:dyDescent="0.25">
      <c r="A89" s="117"/>
      <c r="B89" s="20" t="s">
        <v>241</v>
      </c>
      <c r="C89" s="21"/>
      <c r="D89" s="21"/>
      <c r="E89" s="45">
        <v>2003</v>
      </c>
      <c r="F89" s="31" t="s">
        <v>25</v>
      </c>
      <c r="G89" s="59" t="s">
        <v>242</v>
      </c>
      <c r="H89" s="40" t="s">
        <v>128</v>
      </c>
      <c r="I89" s="26" t="s">
        <v>164</v>
      </c>
      <c r="J89" s="26"/>
      <c r="K89" s="27">
        <v>75</v>
      </c>
      <c r="L89" s="28" t="s">
        <v>243</v>
      </c>
      <c r="M89" s="29"/>
    </row>
    <row r="90" spans="1:13" ht="15" hidden="1" x14ac:dyDescent="0.25">
      <c r="A90" s="117"/>
      <c r="B90" s="30" t="s">
        <v>245</v>
      </c>
      <c r="C90" s="36"/>
      <c r="D90" s="36"/>
      <c r="E90" s="31">
        <v>2005</v>
      </c>
      <c r="F90" s="31" t="s">
        <v>25</v>
      </c>
      <c r="G90" s="59" t="s">
        <v>68</v>
      </c>
      <c r="H90" s="25" t="s">
        <v>126</v>
      </c>
      <c r="I90" s="26" t="s">
        <v>60</v>
      </c>
      <c r="J90" s="26"/>
      <c r="K90" s="70">
        <v>170</v>
      </c>
      <c r="L90" s="78" t="s">
        <v>246</v>
      </c>
      <c r="M90" s="79"/>
    </row>
    <row r="91" spans="1:13" ht="15" hidden="1" x14ac:dyDescent="0.25">
      <c r="A91" s="117"/>
      <c r="B91" s="20" t="s">
        <v>247</v>
      </c>
      <c r="C91" s="21"/>
      <c r="D91" s="21"/>
      <c r="E91" s="22">
        <v>2003</v>
      </c>
      <c r="F91" s="31" t="s">
        <v>25</v>
      </c>
      <c r="G91" s="59" t="s">
        <v>68</v>
      </c>
      <c r="H91" s="76" t="s">
        <v>131</v>
      </c>
      <c r="I91" s="26" t="s">
        <v>60</v>
      </c>
      <c r="J91" s="26"/>
      <c r="K91" s="27">
        <v>110</v>
      </c>
      <c r="L91" s="78" t="s">
        <v>246</v>
      </c>
      <c r="M91" s="29"/>
    </row>
    <row r="92" spans="1:13" ht="15" hidden="1" x14ac:dyDescent="0.25">
      <c r="A92" s="117"/>
      <c r="B92" s="20" t="s">
        <v>250</v>
      </c>
      <c r="C92" s="21"/>
      <c r="D92" s="21"/>
      <c r="E92" s="22">
        <v>2004</v>
      </c>
      <c r="F92" s="23">
        <v>1</v>
      </c>
      <c r="G92" s="24" t="s">
        <v>248</v>
      </c>
      <c r="H92" s="76" t="s">
        <v>131</v>
      </c>
      <c r="I92" s="26" t="s">
        <v>60</v>
      </c>
      <c r="J92" s="26"/>
      <c r="K92" s="27">
        <v>140</v>
      </c>
      <c r="L92" s="28" t="s">
        <v>249</v>
      </c>
      <c r="M92" s="29"/>
    </row>
    <row r="93" spans="1:13" ht="15" hidden="1" x14ac:dyDescent="0.25">
      <c r="A93" s="117"/>
      <c r="B93" s="30" t="s">
        <v>251</v>
      </c>
      <c r="C93" s="36"/>
      <c r="D93" s="36"/>
      <c r="E93" s="45">
        <v>2004</v>
      </c>
      <c r="F93" s="31" t="s">
        <v>25</v>
      </c>
      <c r="G93" s="39" t="s">
        <v>254</v>
      </c>
      <c r="H93" s="25" t="s">
        <v>126</v>
      </c>
      <c r="I93" s="26" t="s">
        <v>163</v>
      </c>
      <c r="J93" s="26"/>
      <c r="K93" s="33">
        <v>93</v>
      </c>
      <c r="L93" s="41" t="s">
        <v>253</v>
      </c>
      <c r="M93" s="42"/>
    </row>
    <row r="94" spans="1:13" ht="15" hidden="1" x14ac:dyDescent="0.25">
      <c r="A94" s="117"/>
      <c r="B94" s="44" t="s">
        <v>252</v>
      </c>
      <c r="C94" s="44"/>
      <c r="D94" s="44"/>
      <c r="E94" s="45">
        <v>2003</v>
      </c>
      <c r="F94" s="31" t="s">
        <v>25</v>
      </c>
      <c r="G94" s="39" t="s">
        <v>254</v>
      </c>
      <c r="H94" s="40" t="s">
        <v>128</v>
      </c>
      <c r="I94" s="26" t="s">
        <v>163</v>
      </c>
      <c r="J94" s="26"/>
      <c r="K94" s="33">
        <v>93</v>
      </c>
      <c r="L94" s="249" t="s">
        <v>253</v>
      </c>
      <c r="M94" s="49"/>
    </row>
    <row r="95" spans="1:13" ht="15" hidden="1" x14ac:dyDescent="0.25">
      <c r="A95" s="117"/>
      <c r="B95" s="51" t="s">
        <v>347</v>
      </c>
      <c r="C95" s="36"/>
      <c r="D95" s="36"/>
      <c r="E95" s="45">
        <v>2003</v>
      </c>
      <c r="F95" s="31" t="s">
        <v>25</v>
      </c>
      <c r="G95" s="54" t="s">
        <v>256</v>
      </c>
      <c r="H95" s="40" t="s">
        <v>128</v>
      </c>
      <c r="I95" s="26" t="s">
        <v>60</v>
      </c>
      <c r="J95" s="26"/>
      <c r="K95" s="33">
        <v>180</v>
      </c>
      <c r="L95" s="55" t="s">
        <v>255</v>
      </c>
      <c r="M95" s="56"/>
    </row>
    <row r="96" spans="1:13" ht="15" hidden="1" x14ac:dyDescent="0.25">
      <c r="A96" s="117"/>
      <c r="B96" s="30" t="s">
        <v>346</v>
      </c>
      <c r="C96" s="36"/>
      <c r="D96" s="36"/>
      <c r="E96" s="45">
        <v>2003</v>
      </c>
      <c r="F96" s="23">
        <v>1</v>
      </c>
      <c r="G96" s="54" t="s">
        <v>256</v>
      </c>
      <c r="H96" s="40" t="s">
        <v>132</v>
      </c>
      <c r="I96" s="26" t="s">
        <v>60</v>
      </c>
      <c r="J96" s="26"/>
      <c r="K96" s="33">
        <v>100</v>
      </c>
      <c r="L96" s="55" t="s">
        <v>255</v>
      </c>
      <c r="M96" s="58"/>
    </row>
    <row r="97" spans="1:13" ht="15" hidden="1" x14ac:dyDescent="0.25">
      <c r="A97" s="117"/>
      <c r="B97" s="30" t="s">
        <v>259</v>
      </c>
      <c r="C97" s="36"/>
      <c r="D97" s="36"/>
      <c r="E97" s="45">
        <v>2004</v>
      </c>
      <c r="F97" s="31" t="s">
        <v>25</v>
      </c>
      <c r="G97" s="59" t="s">
        <v>18</v>
      </c>
      <c r="H97" s="25" t="s">
        <v>126</v>
      </c>
      <c r="I97" s="26" t="s">
        <v>163</v>
      </c>
      <c r="J97" s="26"/>
      <c r="K97" s="33">
        <v>101</v>
      </c>
      <c r="L97" s="61" t="s">
        <v>257</v>
      </c>
      <c r="M97" s="58"/>
    </row>
    <row r="98" spans="1:13" ht="15" hidden="1" x14ac:dyDescent="0.25">
      <c r="A98" s="117"/>
      <c r="B98" s="20" t="s">
        <v>260</v>
      </c>
      <c r="C98" s="21"/>
      <c r="D98" s="21"/>
      <c r="E98" s="45">
        <v>2003</v>
      </c>
      <c r="F98" s="23">
        <v>2</v>
      </c>
      <c r="G98" s="24" t="s">
        <v>18</v>
      </c>
      <c r="H98" s="76" t="s">
        <v>131</v>
      </c>
      <c r="I98" s="26" t="s">
        <v>163</v>
      </c>
      <c r="J98" s="26"/>
      <c r="K98" s="27">
        <v>43</v>
      </c>
      <c r="L98" s="61" t="s">
        <v>257</v>
      </c>
      <c r="M98" s="29"/>
    </row>
    <row r="99" spans="1:13" ht="15" hidden="1" x14ac:dyDescent="0.25">
      <c r="A99" s="117"/>
      <c r="B99" s="30" t="s">
        <v>261</v>
      </c>
      <c r="C99" s="36"/>
      <c r="D99" s="36"/>
      <c r="E99" s="45">
        <v>2003</v>
      </c>
      <c r="F99" s="31">
        <v>2</v>
      </c>
      <c r="G99" s="59" t="s">
        <v>18</v>
      </c>
      <c r="H99" s="60" t="s">
        <v>162</v>
      </c>
      <c r="I99" s="26" t="s">
        <v>163</v>
      </c>
      <c r="J99" s="26"/>
      <c r="K99" s="33">
        <v>37</v>
      </c>
      <c r="L99" s="61" t="s">
        <v>257</v>
      </c>
      <c r="M99" s="42"/>
    </row>
    <row r="100" spans="1:13" ht="15" hidden="1" x14ac:dyDescent="0.25">
      <c r="A100" s="117"/>
      <c r="B100" s="30" t="s">
        <v>262</v>
      </c>
      <c r="C100" s="36"/>
      <c r="D100" s="36"/>
      <c r="E100" s="45">
        <v>2003</v>
      </c>
      <c r="F100" s="23">
        <v>1</v>
      </c>
      <c r="G100" s="59" t="s">
        <v>18</v>
      </c>
      <c r="H100" s="25" t="s">
        <v>136</v>
      </c>
      <c r="I100" s="26" t="s">
        <v>163</v>
      </c>
      <c r="J100" s="26"/>
      <c r="K100" s="67">
        <v>76</v>
      </c>
      <c r="L100" s="61" t="s">
        <v>257</v>
      </c>
      <c r="M100" s="68"/>
    </row>
    <row r="101" spans="1:13" ht="15" hidden="1" x14ac:dyDescent="0.25">
      <c r="A101" s="117"/>
      <c r="B101" s="30" t="s">
        <v>263</v>
      </c>
      <c r="C101" s="36"/>
      <c r="D101" s="36"/>
      <c r="E101" s="45">
        <v>2003</v>
      </c>
      <c r="F101" s="23">
        <v>1</v>
      </c>
      <c r="G101" s="59" t="s">
        <v>18</v>
      </c>
      <c r="H101" s="40" t="s">
        <v>132</v>
      </c>
      <c r="I101" s="26" t="s">
        <v>60</v>
      </c>
      <c r="J101" s="26"/>
      <c r="K101" s="70">
        <v>101</v>
      </c>
      <c r="L101" s="61" t="s">
        <v>257</v>
      </c>
      <c r="M101" s="72"/>
    </row>
    <row r="102" spans="1:13" ht="15" hidden="1" x14ac:dyDescent="0.25">
      <c r="A102" s="117"/>
      <c r="B102" s="20" t="s">
        <v>264</v>
      </c>
      <c r="C102" s="21"/>
      <c r="D102" s="21"/>
      <c r="E102" s="22">
        <v>2005</v>
      </c>
      <c r="F102" s="23">
        <v>1</v>
      </c>
      <c r="G102" s="24" t="s">
        <v>18</v>
      </c>
      <c r="H102" s="40" t="s">
        <v>132</v>
      </c>
      <c r="I102" s="26" t="s">
        <v>60</v>
      </c>
      <c r="J102" s="26"/>
      <c r="K102" s="27">
        <v>116.5</v>
      </c>
      <c r="L102" s="61" t="s">
        <v>257</v>
      </c>
      <c r="M102" s="29"/>
    </row>
    <row r="103" spans="1:13" ht="15.75" hidden="1" x14ac:dyDescent="0.25">
      <c r="A103" s="117"/>
      <c r="B103" s="30" t="s">
        <v>265</v>
      </c>
      <c r="C103" s="36"/>
      <c r="D103" s="74"/>
      <c r="E103" s="22">
        <v>2005</v>
      </c>
      <c r="F103" s="37">
        <v>2</v>
      </c>
      <c r="G103" s="54" t="s">
        <v>18</v>
      </c>
      <c r="H103" s="76" t="s">
        <v>131</v>
      </c>
      <c r="I103" s="26" t="s">
        <v>60</v>
      </c>
      <c r="J103" s="26"/>
      <c r="K103" s="77">
        <v>105</v>
      </c>
      <c r="L103" s="61" t="s">
        <v>257</v>
      </c>
      <c r="M103" s="79"/>
    </row>
    <row r="104" spans="1:13" ht="15" hidden="1" x14ac:dyDescent="0.25">
      <c r="A104" s="117"/>
      <c r="B104" s="30" t="s">
        <v>266</v>
      </c>
      <c r="C104" s="36"/>
      <c r="D104" s="36"/>
      <c r="E104" s="45">
        <v>2003</v>
      </c>
      <c r="F104" s="23">
        <v>1</v>
      </c>
      <c r="G104" s="24" t="s">
        <v>18</v>
      </c>
      <c r="H104" s="76" t="s">
        <v>131</v>
      </c>
      <c r="I104" s="251" t="s">
        <v>159</v>
      </c>
      <c r="J104" s="26"/>
      <c r="K104" s="33">
        <v>104</v>
      </c>
      <c r="L104" s="61" t="s">
        <v>258</v>
      </c>
      <c r="M104" s="82"/>
    </row>
    <row r="105" spans="1:13" ht="15" hidden="1" x14ac:dyDescent="0.25">
      <c r="A105" s="117"/>
      <c r="B105" s="20" t="s">
        <v>267</v>
      </c>
      <c r="C105" s="21"/>
      <c r="D105" s="21"/>
      <c r="E105" s="45">
        <v>2004</v>
      </c>
      <c r="F105" s="31" t="s">
        <v>25</v>
      </c>
      <c r="G105" s="24" t="s">
        <v>18</v>
      </c>
      <c r="H105" s="40" t="s">
        <v>128</v>
      </c>
      <c r="I105" s="251" t="s">
        <v>159</v>
      </c>
      <c r="J105" s="26"/>
      <c r="K105" s="27">
        <v>123</v>
      </c>
      <c r="L105" s="61" t="s">
        <v>257</v>
      </c>
      <c r="M105" s="29"/>
    </row>
    <row r="106" spans="1:13" ht="15" hidden="1" x14ac:dyDescent="0.25">
      <c r="A106" s="117"/>
      <c r="B106" s="30" t="s">
        <v>270</v>
      </c>
      <c r="C106" s="36"/>
      <c r="D106" s="36"/>
      <c r="E106" s="45">
        <v>2003</v>
      </c>
      <c r="F106" s="23">
        <v>1</v>
      </c>
      <c r="G106" s="59" t="s">
        <v>269</v>
      </c>
      <c r="H106" s="40" t="s">
        <v>132</v>
      </c>
      <c r="I106" s="26" t="s">
        <v>60</v>
      </c>
      <c r="J106" s="26"/>
      <c r="K106" s="70">
        <v>125</v>
      </c>
      <c r="L106" s="78" t="s">
        <v>268</v>
      </c>
      <c r="M106" s="79"/>
    </row>
    <row r="107" spans="1:13" ht="15" x14ac:dyDescent="0.25">
      <c r="A107" s="117"/>
      <c r="B107" s="20" t="s">
        <v>271</v>
      </c>
      <c r="C107" s="21"/>
      <c r="D107" s="21"/>
      <c r="E107" s="22">
        <v>2004</v>
      </c>
      <c r="F107" s="31" t="s">
        <v>25</v>
      </c>
      <c r="G107" s="24" t="s">
        <v>27</v>
      </c>
      <c r="H107" s="25" t="s">
        <v>126</v>
      </c>
      <c r="I107" s="26" t="s">
        <v>163</v>
      </c>
      <c r="J107" s="26"/>
      <c r="K107" s="27">
        <v>67</v>
      </c>
      <c r="L107" s="28" t="s">
        <v>285</v>
      </c>
      <c r="M107" s="29"/>
    </row>
    <row r="108" spans="1:13" ht="15" x14ac:dyDescent="0.25">
      <c r="A108" s="245"/>
      <c r="B108" s="20" t="s">
        <v>271</v>
      </c>
      <c r="C108" s="21"/>
      <c r="D108" s="21"/>
      <c r="E108" s="22">
        <v>2004</v>
      </c>
      <c r="F108" s="31" t="s">
        <v>25</v>
      </c>
      <c r="G108" s="24" t="s">
        <v>27</v>
      </c>
      <c r="H108" s="25" t="s">
        <v>126</v>
      </c>
      <c r="I108" s="26" t="s">
        <v>60</v>
      </c>
      <c r="J108" s="26"/>
      <c r="K108" s="27">
        <v>176</v>
      </c>
      <c r="L108" s="28" t="s">
        <v>285</v>
      </c>
      <c r="M108" s="29"/>
    </row>
    <row r="109" spans="1:13" ht="15" x14ac:dyDescent="0.25">
      <c r="A109" s="117"/>
      <c r="B109" s="20" t="s">
        <v>272</v>
      </c>
      <c r="C109" s="21"/>
      <c r="D109" s="21"/>
      <c r="E109" s="22">
        <v>2004</v>
      </c>
      <c r="F109" s="31" t="s">
        <v>25</v>
      </c>
      <c r="G109" s="24" t="s">
        <v>27</v>
      </c>
      <c r="H109" s="40" t="s">
        <v>128</v>
      </c>
      <c r="I109" s="26" t="s">
        <v>60</v>
      </c>
      <c r="J109" s="26"/>
      <c r="K109" s="27">
        <v>263</v>
      </c>
      <c r="L109" s="28" t="s">
        <v>28</v>
      </c>
      <c r="M109" s="29"/>
    </row>
    <row r="110" spans="1:13" ht="15.75" x14ac:dyDescent="0.25">
      <c r="A110" s="117"/>
      <c r="B110" s="30" t="s">
        <v>273</v>
      </c>
      <c r="C110" s="36"/>
      <c r="D110" s="36"/>
      <c r="E110" s="37">
        <v>2003</v>
      </c>
      <c r="F110" s="38">
        <v>2</v>
      </c>
      <c r="G110" s="24" t="s">
        <v>27</v>
      </c>
      <c r="H110" s="40" t="s">
        <v>128</v>
      </c>
      <c r="I110" s="26" t="s">
        <v>163</v>
      </c>
      <c r="J110" s="26"/>
      <c r="K110" s="33">
        <v>117</v>
      </c>
      <c r="L110" s="41" t="s">
        <v>286</v>
      </c>
      <c r="M110" s="42"/>
    </row>
    <row r="111" spans="1:13" ht="15.75" x14ac:dyDescent="0.25">
      <c r="A111" s="245"/>
      <c r="B111" s="30" t="s">
        <v>273</v>
      </c>
      <c r="C111" s="36"/>
      <c r="D111" s="36"/>
      <c r="E111" s="37">
        <v>2003</v>
      </c>
      <c r="F111" s="38">
        <v>2</v>
      </c>
      <c r="G111" s="24" t="s">
        <v>27</v>
      </c>
      <c r="H111" s="40" t="s">
        <v>128</v>
      </c>
      <c r="I111" s="26" t="s">
        <v>60</v>
      </c>
      <c r="J111" s="26"/>
      <c r="K111" s="33">
        <v>258.5</v>
      </c>
      <c r="L111" s="41" t="s">
        <v>286</v>
      </c>
      <c r="M111" s="247"/>
    </row>
    <row r="112" spans="1:13" ht="15.75" x14ac:dyDescent="0.25">
      <c r="A112" s="117"/>
      <c r="B112" s="44" t="s">
        <v>274</v>
      </c>
      <c r="C112" s="44"/>
      <c r="D112" s="44"/>
      <c r="E112" s="37">
        <v>2003</v>
      </c>
      <c r="F112" s="23">
        <v>1</v>
      </c>
      <c r="G112" s="24" t="s">
        <v>27</v>
      </c>
      <c r="H112" s="40" t="s">
        <v>132</v>
      </c>
      <c r="I112" s="26" t="s">
        <v>163</v>
      </c>
      <c r="J112" s="26"/>
      <c r="K112" s="298">
        <v>87</v>
      </c>
      <c r="L112" s="48" t="s">
        <v>114</v>
      </c>
      <c r="M112" s="49"/>
    </row>
    <row r="113" spans="1:13" ht="15.75" x14ac:dyDescent="0.25">
      <c r="A113" s="245"/>
      <c r="B113" s="44" t="s">
        <v>274</v>
      </c>
      <c r="C113" s="44"/>
      <c r="D113" s="44"/>
      <c r="E113" s="37">
        <v>2003</v>
      </c>
      <c r="F113" s="23">
        <v>1</v>
      </c>
      <c r="G113" s="24" t="s">
        <v>27</v>
      </c>
      <c r="H113" s="40" t="s">
        <v>132</v>
      </c>
      <c r="I113" s="26" t="s">
        <v>60</v>
      </c>
      <c r="J113" s="26"/>
      <c r="K113" s="298">
        <v>162</v>
      </c>
      <c r="L113" s="48" t="s">
        <v>114</v>
      </c>
      <c r="M113" s="49"/>
    </row>
    <row r="114" spans="1:13" ht="15" x14ac:dyDescent="0.25">
      <c r="A114" s="117"/>
      <c r="B114" s="51" t="s">
        <v>275</v>
      </c>
      <c r="C114" s="36"/>
      <c r="D114" s="36"/>
      <c r="E114" s="52">
        <v>2004</v>
      </c>
      <c r="F114" s="23">
        <v>1</v>
      </c>
      <c r="G114" s="24" t="s">
        <v>27</v>
      </c>
      <c r="H114" s="25" t="s">
        <v>136</v>
      </c>
      <c r="I114" s="26" t="s">
        <v>163</v>
      </c>
      <c r="J114" s="26"/>
      <c r="K114" s="33">
        <v>67</v>
      </c>
      <c r="L114" s="55" t="s">
        <v>286</v>
      </c>
      <c r="M114" s="56"/>
    </row>
    <row r="115" spans="1:13" ht="15" x14ac:dyDescent="0.25">
      <c r="A115" s="117"/>
      <c r="B115" s="30" t="s">
        <v>276</v>
      </c>
      <c r="C115" s="36"/>
      <c r="D115" s="36"/>
      <c r="E115" s="45">
        <v>2004</v>
      </c>
      <c r="F115" s="23">
        <v>1</v>
      </c>
      <c r="G115" s="24" t="s">
        <v>27</v>
      </c>
      <c r="H115" s="60" t="s">
        <v>162</v>
      </c>
      <c r="I115" s="26" t="s">
        <v>163</v>
      </c>
      <c r="J115" s="26"/>
      <c r="K115" s="33">
        <v>75</v>
      </c>
      <c r="L115" s="34" t="s">
        <v>28</v>
      </c>
      <c r="M115" s="58"/>
    </row>
    <row r="116" spans="1:13" ht="15" x14ac:dyDescent="0.25">
      <c r="A116" s="245"/>
      <c r="B116" s="30" t="s">
        <v>276</v>
      </c>
      <c r="C116" s="36"/>
      <c r="D116" s="36"/>
      <c r="E116" s="45">
        <v>2004</v>
      </c>
      <c r="F116" s="23">
        <v>1</v>
      </c>
      <c r="G116" s="24" t="s">
        <v>27</v>
      </c>
      <c r="H116" s="60" t="s">
        <v>162</v>
      </c>
      <c r="I116" s="26" t="s">
        <v>60</v>
      </c>
      <c r="J116" s="26"/>
      <c r="K116" s="33">
        <v>181</v>
      </c>
      <c r="L116" s="34" t="s">
        <v>28</v>
      </c>
      <c r="M116" s="58"/>
    </row>
    <row r="117" spans="1:13" ht="15" x14ac:dyDescent="0.25">
      <c r="A117" s="117"/>
      <c r="B117" s="30" t="s">
        <v>277</v>
      </c>
      <c r="C117" s="36"/>
      <c r="D117" s="36"/>
      <c r="E117" s="31">
        <v>2004</v>
      </c>
      <c r="F117" s="31">
        <v>2</v>
      </c>
      <c r="G117" s="24" t="s">
        <v>27</v>
      </c>
      <c r="H117" s="60" t="s">
        <v>139</v>
      </c>
      <c r="I117" s="26" t="s">
        <v>163</v>
      </c>
      <c r="J117" s="26"/>
      <c r="K117" s="33">
        <v>62</v>
      </c>
      <c r="L117" s="61" t="s">
        <v>287</v>
      </c>
      <c r="M117" s="58"/>
    </row>
    <row r="118" spans="1:13" ht="15" x14ac:dyDescent="0.25">
      <c r="A118" s="117"/>
      <c r="B118" s="20" t="s">
        <v>278</v>
      </c>
      <c r="C118" s="21"/>
      <c r="D118" s="21"/>
      <c r="E118" s="22">
        <v>2003</v>
      </c>
      <c r="F118" s="23">
        <v>1</v>
      </c>
      <c r="G118" s="24" t="s">
        <v>27</v>
      </c>
      <c r="H118" s="76" t="s">
        <v>131</v>
      </c>
      <c r="I118" s="26" t="s">
        <v>163</v>
      </c>
      <c r="J118" s="26"/>
      <c r="K118" s="27">
        <v>55</v>
      </c>
      <c r="L118" s="28" t="s">
        <v>288</v>
      </c>
      <c r="M118" s="29"/>
    </row>
    <row r="119" spans="1:13" ht="15" x14ac:dyDescent="0.25">
      <c r="A119" s="117"/>
      <c r="B119" s="30" t="s">
        <v>279</v>
      </c>
      <c r="C119" s="36"/>
      <c r="D119" s="36"/>
      <c r="E119" s="45">
        <v>2004</v>
      </c>
      <c r="F119" s="23">
        <v>1</v>
      </c>
      <c r="G119" s="24" t="s">
        <v>27</v>
      </c>
      <c r="H119" s="60" t="s">
        <v>139</v>
      </c>
      <c r="I119" s="26" t="s">
        <v>163</v>
      </c>
      <c r="J119" s="26"/>
      <c r="K119" s="33">
        <v>61</v>
      </c>
      <c r="L119" s="65" t="s">
        <v>288</v>
      </c>
      <c r="M119" s="42"/>
    </row>
    <row r="120" spans="1:13" ht="15" x14ac:dyDescent="0.25">
      <c r="A120" s="117"/>
      <c r="B120" s="30" t="s">
        <v>280</v>
      </c>
      <c r="C120" s="36"/>
      <c r="D120" s="36"/>
      <c r="E120" s="31">
        <v>2004</v>
      </c>
      <c r="F120" s="31">
        <v>2</v>
      </c>
      <c r="G120" s="24" t="s">
        <v>27</v>
      </c>
      <c r="H120" s="40" t="s">
        <v>128</v>
      </c>
      <c r="I120" s="26" t="s">
        <v>164</v>
      </c>
      <c r="J120" s="26"/>
      <c r="K120" s="67">
        <v>100</v>
      </c>
      <c r="L120" s="248" t="s">
        <v>28</v>
      </c>
      <c r="M120" s="258"/>
    </row>
    <row r="121" spans="1:13" ht="15" x14ac:dyDescent="0.25">
      <c r="A121" s="245"/>
      <c r="B121" s="30" t="s">
        <v>280</v>
      </c>
      <c r="C121" s="36"/>
      <c r="D121" s="36"/>
      <c r="E121" s="31">
        <v>2004</v>
      </c>
      <c r="F121" s="31">
        <v>2</v>
      </c>
      <c r="G121" s="24" t="s">
        <v>27</v>
      </c>
      <c r="H121" s="40" t="s">
        <v>128</v>
      </c>
      <c r="I121" s="251" t="s">
        <v>159</v>
      </c>
      <c r="J121" s="26"/>
      <c r="K121" s="67">
        <v>235</v>
      </c>
      <c r="L121" s="269" t="s">
        <v>28</v>
      </c>
      <c r="M121" s="133"/>
    </row>
    <row r="122" spans="1:13" ht="15" x14ac:dyDescent="0.25">
      <c r="A122" s="117"/>
      <c r="B122" s="30" t="s">
        <v>281</v>
      </c>
      <c r="C122" s="36"/>
      <c r="D122" s="36"/>
      <c r="E122" s="31">
        <v>2004</v>
      </c>
      <c r="F122" s="23">
        <v>1</v>
      </c>
      <c r="G122" s="24" t="s">
        <v>27</v>
      </c>
      <c r="H122" s="40" t="s">
        <v>128</v>
      </c>
      <c r="I122" s="26" t="s">
        <v>164</v>
      </c>
      <c r="J122" s="26"/>
      <c r="K122" s="70">
        <v>74</v>
      </c>
      <c r="L122" s="71" t="s">
        <v>28</v>
      </c>
      <c r="M122" s="72"/>
    </row>
    <row r="123" spans="1:13" ht="15" x14ac:dyDescent="0.25">
      <c r="A123" s="245"/>
      <c r="B123" s="30" t="s">
        <v>281</v>
      </c>
      <c r="C123" s="36"/>
      <c r="D123" s="36"/>
      <c r="E123" s="31">
        <v>2004</v>
      </c>
      <c r="F123" s="23">
        <v>1</v>
      </c>
      <c r="G123" s="24" t="s">
        <v>27</v>
      </c>
      <c r="H123" s="40" t="s">
        <v>128</v>
      </c>
      <c r="I123" s="251" t="s">
        <v>159</v>
      </c>
      <c r="J123" s="26"/>
      <c r="K123" s="70">
        <v>198</v>
      </c>
      <c r="L123" s="71" t="s">
        <v>28</v>
      </c>
      <c r="M123" s="133"/>
    </row>
    <row r="124" spans="1:13" ht="15" x14ac:dyDescent="0.25">
      <c r="A124" s="117"/>
      <c r="B124" s="20" t="s">
        <v>282</v>
      </c>
      <c r="C124" s="21"/>
      <c r="D124" s="21"/>
      <c r="E124" s="22">
        <v>2003</v>
      </c>
      <c r="F124" s="23" t="s">
        <v>135</v>
      </c>
      <c r="G124" s="24" t="s">
        <v>27</v>
      </c>
      <c r="H124" s="76" t="s">
        <v>131</v>
      </c>
      <c r="I124" s="26" t="s">
        <v>164</v>
      </c>
      <c r="J124" s="26"/>
      <c r="K124" s="27">
        <v>54</v>
      </c>
      <c r="L124" s="28" t="s">
        <v>289</v>
      </c>
      <c r="M124" s="29"/>
    </row>
    <row r="125" spans="1:13" ht="15" x14ac:dyDescent="0.25">
      <c r="A125" s="245"/>
      <c r="B125" s="20" t="s">
        <v>282</v>
      </c>
      <c r="C125" s="21"/>
      <c r="D125" s="21"/>
      <c r="E125" s="22">
        <v>2003</v>
      </c>
      <c r="F125" s="23" t="s">
        <v>135</v>
      </c>
      <c r="G125" s="24" t="s">
        <v>27</v>
      </c>
      <c r="H125" s="76" t="s">
        <v>131</v>
      </c>
      <c r="I125" s="251" t="s">
        <v>159</v>
      </c>
      <c r="J125" s="26"/>
      <c r="K125" s="27">
        <v>251</v>
      </c>
      <c r="L125" s="270" t="s">
        <v>289</v>
      </c>
      <c r="M125" s="271"/>
    </row>
    <row r="126" spans="1:13" ht="15.75" x14ac:dyDescent="0.25">
      <c r="A126" s="117"/>
      <c r="B126" s="30" t="s">
        <v>283</v>
      </c>
      <c r="C126" s="36"/>
      <c r="D126" s="74"/>
      <c r="E126" s="75">
        <v>2003</v>
      </c>
      <c r="F126" s="37" t="s">
        <v>135</v>
      </c>
      <c r="G126" s="24" t="s">
        <v>27</v>
      </c>
      <c r="H126" s="40" t="s">
        <v>145</v>
      </c>
      <c r="I126" s="251" t="s">
        <v>159</v>
      </c>
      <c r="J126" s="26"/>
      <c r="K126" s="77">
        <v>208</v>
      </c>
      <c r="L126" s="78" t="s">
        <v>289</v>
      </c>
      <c r="M126" s="79"/>
    </row>
    <row r="127" spans="1:13" ht="15.75" x14ac:dyDescent="0.25">
      <c r="A127" s="117"/>
      <c r="B127" s="30" t="s">
        <v>284</v>
      </c>
      <c r="C127" s="36"/>
      <c r="D127" s="36"/>
      <c r="E127" s="37">
        <v>2003</v>
      </c>
      <c r="F127" s="53" t="s">
        <v>135</v>
      </c>
      <c r="G127" s="24" t="s">
        <v>27</v>
      </c>
      <c r="H127" s="40" t="s">
        <v>145</v>
      </c>
      <c r="I127" s="26" t="s">
        <v>164</v>
      </c>
      <c r="J127" s="26"/>
      <c r="K127" s="33">
        <v>79</v>
      </c>
      <c r="L127" s="81" t="s">
        <v>289</v>
      </c>
      <c r="M127" s="82"/>
    </row>
    <row r="128" spans="1:13" ht="15" hidden="1" x14ac:dyDescent="0.25">
      <c r="A128" s="117"/>
      <c r="B128" s="20" t="s">
        <v>290</v>
      </c>
      <c r="C128" s="21"/>
      <c r="D128" s="21"/>
      <c r="E128" s="22">
        <v>2005</v>
      </c>
      <c r="F128" s="23">
        <v>1</v>
      </c>
      <c r="G128" s="24" t="s">
        <v>291</v>
      </c>
      <c r="H128" s="76" t="s">
        <v>131</v>
      </c>
      <c r="I128" s="251" t="s">
        <v>159</v>
      </c>
      <c r="J128" s="26"/>
      <c r="K128" s="27">
        <v>142</v>
      </c>
      <c r="L128" s="28" t="s">
        <v>292</v>
      </c>
      <c r="M128" s="29"/>
    </row>
    <row r="129" spans="1:13" ht="15" hidden="1" x14ac:dyDescent="0.25">
      <c r="A129" s="117"/>
      <c r="B129" s="30" t="s">
        <v>293</v>
      </c>
      <c r="C129" s="36"/>
      <c r="D129" s="36"/>
      <c r="E129" s="22">
        <v>2005</v>
      </c>
      <c r="F129" s="31" t="s">
        <v>25</v>
      </c>
      <c r="G129" s="59" t="s">
        <v>298</v>
      </c>
      <c r="H129" s="40" t="s">
        <v>128</v>
      </c>
      <c r="I129" s="26" t="s">
        <v>163</v>
      </c>
      <c r="J129" s="26"/>
      <c r="K129" s="70"/>
      <c r="L129" s="78" t="s">
        <v>297</v>
      </c>
      <c r="M129" s="79"/>
    </row>
    <row r="130" spans="1:13" ht="15" hidden="1" x14ac:dyDescent="0.25">
      <c r="A130" s="117"/>
      <c r="B130" s="20" t="s">
        <v>294</v>
      </c>
      <c r="C130" s="21"/>
      <c r="D130" s="21"/>
      <c r="E130" s="31">
        <v>2004</v>
      </c>
      <c r="F130" s="31">
        <v>2</v>
      </c>
      <c r="G130" s="59" t="s">
        <v>298</v>
      </c>
      <c r="H130" s="25" t="s">
        <v>126</v>
      </c>
      <c r="I130" s="251" t="s">
        <v>159</v>
      </c>
      <c r="J130" s="26"/>
      <c r="K130" s="27"/>
      <c r="L130" s="292" t="s">
        <v>296</v>
      </c>
      <c r="M130" s="29"/>
    </row>
    <row r="131" spans="1:13" ht="15" hidden="1" x14ac:dyDescent="0.25">
      <c r="A131" s="117"/>
      <c r="B131" s="20" t="s">
        <v>295</v>
      </c>
      <c r="C131" s="21"/>
      <c r="D131" s="21"/>
      <c r="E131" s="22">
        <v>2003</v>
      </c>
      <c r="F131" s="31">
        <v>2</v>
      </c>
      <c r="G131" s="59" t="s">
        <v>298</v>
      </c>
      <c r="H131" s="40" t="s">
        <v>128</v>
      </c>
      <c r="I131" s="251" t="s">
        <v>159</v>
      </c>
      <c r="J131" s="26"/>
      <c r="K131" s="27"/>
      <c r="L131" s="259" t="s">
        <v>296</v>
      </c>
      <c r="M131" s="29"/>
    </row>
    <row r="132" spans="1:13" ht="15" hidden="1" x14ac:dyDescent="0.25">
      <c r="A132" s="117"/>
      <c r="B132" s="30" t="s">
        <v>345</v>
      </c>
      <c r="C132" s="36"/>
      <c r="D132" s="36"/>
      <c r="E132" s="31">
        <v>2004</v>
      </c>
      <c r="F132" s="23">
        <v>1</v>
      </c>
      <c r="G132" s="39" t="s">
        <v>299</v>
      </c>
      <c r="H132" s="60" t="s">
        <v>162</v>
      </c>
      <c r="I132" s="26" t="s">
        <v>60</v>
      </c>
      <c r="J132" s="26"/>
      <c r="K132" s="33">
        <v>196</v>
      </c>
      <c r="L132" s="41" t="s">
        <v>301</v>
      </c>
      <c r="M132" s="42"/>
    </row>
    <row r="133" spans="1:13" ht="15" hidden="1" x14ac:dyDescent="0.25">
      <c r="A133" s="117"/>
      <c r="B133" s="44" t="s">
        <v>344</v>
      </c>
      <c r="C133" s="44"/>
      <c r="D133" s="44"/>
      <c r="E133" s="22">
        <v>2005</v>
      </c>
      <c r="F133" s="23">
        <v>1</v>
      </c>
      <c r="G133" s="39" t="s">
        <v>299</v>
      </c>
      <c r="H133" s="25" t="s">
        <v>126</v>
      </c>
      <c r="I133" s="251" t="s">
        <v>159</v>
      </c>
      <c r="J133" s="26"/>
      <c r="K133" s="298">
        <v>190</v>
      </c>
      <c r="L133" s="55" t="s">
        <v>300</v>
      </c>
      <c r="M133" s="49"/>
    </row>
    <row r="134" spans="1:13" ht="15" hidden="1" x14ac:dyDescent="0.25">
      <c r="A134" s="117"/>
      <c r="B134" s="51" t="s">
        <v>343</v>
      </c>
      <c r="C134" s="36"/>
      <c r="D134" s="36"/>
      <c r="E134" s="22">
        <v>2003</v>
      </c>
      <c r="F134" s="23">
        <v>1</v>
      </c>
      <c r="G134" s="54" t="s">
        <v>22</v>
      </c>
      <c r="H134" s="40" t="s">
        <v>128</v>
      </c>
      <c r="I134" s="251" t="s">
        <v>159</v>
      </c>
      <c r="J134" s="26"/>
      <c r="K134" s="33">
        <v>230</v>
      </c>
      <c r="L134" s="55" t="s">
        <v>304</v>
      </c>
      <c r="M134" s="56"/>
    </row>
    <row r="135" spans="1:13" ht="15" hidden="1" x14ac:dyDescent="0.25">
      <c r="A135" s="117"/>
      <c r="B135" s="30" t="s">
        <v>342</v>
      </c>
      <c r="C135" s="36"/>
      <c r="D135" s="36"/>
      <c r="E135" s="31">
        <v>2004</v>
      </c>
      <c r="F135" s="31" t="s">
        <v>25</v>
      </c>
      <c r="G135" s="54" t="s">
        <v>22</v>
      </c>
      <c r="H135" s="40" t="s">
        <v>128</v>
      </c>
      <c r="I135" s="26" t="s">
        <v>60</v>
      </c>
      <c r="J135" s="26"/>
      <c r="K135" s="33">
        <v>212</v>
      </c>
      <c r="L135" s="34" t="s">
        <v>304</v>
      </c>
      <c r="M135" s="58"/>
    </row>
    <row r="136" spans="1:13" ht="15" hidden="1" x14ac:dyDescent="0.25">
      <c r="A136" s="117"/>
      <c r="B136" s="30" t="s">
        <v>341</v>
      </c>
      <c r="C136" s="36"/>
      <c r="D136" s="36"/>
      <c r="E136" s="22">
        <v>2003</v>
      </c>
      <c r="F136" s="23">
        <v>1</v>
      </c>
      <c r="G136" s="54" t="s">
        <v>22</v>
      </c>
      <c r="H136" s="60" t="s">
        <v>139</v>
      </c>
      <c r="I136" s="26" t="s">
        <v>60</v>
      </c>
      <c r="J136" s="26"/>
      <c r="K136" s="33">
        <v>214</v>
      </c>
      <c r="L136" s="61" t="s">
        <v>304</v>
      </c>
      <c r="M136" s="58"/>
    </row>
    <row r="137" spans="1:13" ht="15" hidden="1" x14ac:dyDescent="0.25">
      <c r="A137" s="117"/>
      <c r="B137" s="20" t="s">
        <v>302</v>
      </c>
      <c r="C137" s="21"/>
      <c r="D137" s="21"/>
      <c r="E137" s="31">
        <v>2004</v>
      </c>
      <c r="F137" s="23">
        <v>1</v>
      </c>
      <c r="G137" s="54" t="s">
        <v>22</v>
      </c>
      <c r="H137" s="25" t="s">
        <v>136</v>
      </c>
      <c r="I137" s="26" t="s">
        <v>60</v>
      </c>
      <c r="J137" s="26"/>
      <c r="K137" s="27">
        <v>180</v>
      </c>
      <c r="L137" s="65" t="s">
        <v>306</v>
      </c>
      <c r="M137" s="29"/>
    </row>
    <row r="138" spans="1:13" ht="15" hidden="1" x14ac:dyDescent="0.25">
      <c r="A138" s="245"/>
      <c r="B138" s="20" t="s">
        <v>302</v>
      </c>
      <c r="C138" s="21"/>
      <c r="D138" s="21"/>
      <c r="E138" s="31">
        <v>2004</v>
      </c>
      <c r="F138" s="23">
        <v>1</v>
      </c>
      <c r="G138" s="54" t="s">
        <v>22</v>
      </c>
      <c r="H138" s="25" t="s">
        <v>136</v>
      </c>
      <c r="I138" s="26" t="s">
        <v>163</v>
      </c>
      <c r="J138" s="26"/>
      <c r="K138" s="27">
        <v>70</v>
      </c>
      <c r="L138" s="65" t="s">
        <v>306</v>
      </c>
      <c r="M138" s="29"/>
    </row>
    <row r="139" spans="1:13" ht="15" hidden="1" x14ac:dyDescent="0.25">
      <c r="A139" s="117"/>
      <c r="B139" s="30" t="s">
        <v>303</v>
      </c>
      <c r="C139" s="36"/>
      <c r="D139" s="36"/>
      <c r="E139" s="31">
        <v>2004</v>
      </c>
      <c r="F139" s="23">
        <v>1</v>
      </c>
      <c r="G139" s="54" t="s">
        <v>22</v>
      </c>
      <c r="H139" s="60" t="s">
        <v>162</v>
      </c>
      <c r="I139" s="26" t="s">
        <v>60</v>
      </c>
      <c r="J139" s="26"/>
      <c r="K139" s="33">
        <v>225</v>
      </c>
      <c r="L139" s="65" t="s">
        <v>305</v>
      </c>
      <c r="M139" s="42"/>
    </row>
    <row r="140" spans="1:13" ht="15" hidden="1" x14ac:dyDescent="0.25">
      <c r="A140" s="117"/>
      <c r="B140" s="30" t="s">
        <v>303</v>
      </c>
      <c r="C140" s="36"/>
      <c r="D140" s="36"/>
      <c r="E140" s="31">
        <v>2004</v>
      </c>
      <c r="F140" s="23">
        <v>1</v>
      </c>
      <c r="G140" s="54" t="s">
        <v>22</v>
      </c>
      <c r="H140" s="60" t="s">
        <v>162</v>
      </c>
      <c r="I140" s="26" t="s">
        <v>163</v>
      </c>
      <c r="J140" s="26"/>
      <c r="K140" s="33">
        <v>60</v>
      </c>
      <c r="L140" s="65" t="s">
        <v>305</v>
      </c>
      <c r="M140" s="68"/>
    </row>
    <row r="141" spans="1:13" ht="15" x14ac:dyDescent="0.25">
      <c r="A141" s="117"/>
      <c r="B141" s="30" t="s">
        <v>307</v>
      </c>
      <c r="C141" s="36"/>
      <c r="D141" s="36"/>
      <c r="E141" s="31">
        <v>2003</v>
      </c>
      <c r="F141" s="45">
        <v>2</v>
      </c>
      <c r="G141" s="59" t="s">
        <v>53</v>
      </c>
      <c r="H141" s="60" t="s">
        <v>162</v>
      </c>
      <c r="I141" s="26" t="s">
        <v>60</v>
      </c>
      <c r="J141" s="26"/>
      <c r="K141" s="70"/>
      <c r="L141" s="71" t="s">
        <v>315</v>
      </c>
      <c r="M141" s="72"/>
    </row>
    <row r="142" spans="1:13" ht="15" x14ac:dyDescent="0.25">
      <c r="A142" s="245"/>
      <c r="B142" s="30" t="s">
        <v>307</v>
      </c>
      <c r="C142" s="36"/>
      <c r="D142" s="36"/>
      <c r="E142" s="31">
        <v>2003</v>
      </c>
      <c r="F142" s="45">
        <v>2</v>
      </c>
      <c r="G142" s="59" t="s">
        <v>53</v>
      </c>
      <c r="H142" s="60" t="s">
        <v>162</v>
      </c>
      <c r="I142" s="26" t="s">
        <v>163</v>
      </c>
      <c r="J142" s="26"/>
      <c r="K142" s="70"/>
      <c r="L142" s="71" t="s">
        <v>315</v>
      </c>
      <c r="M142" s="133"/>
    </row>
    <row r="143" spans="1:13" ht="15" x14ac:dyDescent="0.25">
      <c r="A143" s="117"/>
      <c r="B143" s="20" t="s">
        <v>308</v>
      </c>
      <c r="C143" s="21"/>
      <c r="D143" s="21"/>
      <c r="E143" s="22">
        <v>2005</v>
      </c>
      <c r="F143" s="23">
        <v>3</v>
      </c>
      <c r="G143" s="59" t="s">
        <v>53</v>
      </c>
      <c r="H143" s="40" t="s">
        <v>128</v>
      </c>
      <c r="I143" s="251" t="s">
        <v>159</v>
      </c>
      <c r="J143" s="26"/>
      <c r="K143" s="27"/>
      <c r="L143" s="28" t="s">
        <v>316</v>
      </c>
      <c r="M143" s="29"/>
    </row>
    <row r="144" spans="1:13" ht="15.75" x14ac:dyDescent="0.25">
      <c r="A144" s="117"/>
      <c r="B144" s="30" t="s">
        <v>309</v>
      </c>
      <c r="C144" s="36"/>
      <c r="D144" s="74"/>
      <c r="E144" s="75">
        <v>2004</v>
      </c>
      <c r="F144" s="37">
        <v>3</v>
      </c>
      <c r="G144" s="59" t="s">
        <v>53</v>
      </c>
      <c r="H144" s="60" t="s">
        <v>162</v>
      </c>
      <c r="I144" s="26" t="s">
        <v>60</v>
      </c>
      <c r="J144" s="26"/>
      <c r="K144" s="77"/>
      <c r="L144" s="78" t="s">
        <v>317</v>
      </c>
      <c r="M144" s="79"/>
    </row>
    <row r="145" spans="1:13" ht="15.75" x14ac:dyDescent="0.25">
      <c r="A145" s="117"/>
      <c r="B145" s="30" t="s">
        <v>310</v>
      </c>
      <c r="C145" s="36"/>
      <c r="D145" s="36"/>
      <c r="E145" s="37">
        <v>2003</v>
      </c>
      <c r="F145" s="53">
        <v>3</v>
      </c>
      <c r="G145" s="59" t="s">
        <v>53</v>
      </c>
      <c r="H145" s="25" t="s">
        <v>136</v>
      </c>
      <c r="I145" s="26" t="s">
        <v>60</v>
      </c>
      <c r="J145" s="26"/>
      <c r="K145" s="33"/>
      <c r="L145" s="81" t="s">
        <v>317</v>
      </c>
      <c r="M145" s="82"/>
    </row>
    <row r="146" spans="1:13" ht="15" x14ac:dyDescent="0.25">
      <c r="A146" s="117"/>
      <c r="B146" s="20" t="s">
        <v>311</v>
      </c>
      <c r="C146" s="21"/>
      <c r="D146" s="21"/>
      <c r="E146" s="22">
        <v>2005</v>
      </c>
      <c r="F146" s="23">
        <v>3</v>
      </c>
      <c r="G146" s="59" t="s">
        <v>53</v>
      </c>
      <c r="H146" s="25" t="s">
        <v>126</v>
      </c>
      <c r="I146" s="26" t="s">
        <v>60</v>
      </c>
      <c r="J146" s="26"/>
      <c r="K146" s="27"/>
      <c r="L146" s="28" t="s">
        <v>115</v>
      </c>
      <c r="M146" s="29"/>
    </row>
    <row r="147" spans="1:13" ht="15" x14ac:dyDescent="0.25">
      <c r="A147" s="117"/>
      <c r="B147" s="30" t="s">
        <v>312</v>
      </c>
      <c r="C147" s="36"/>
      <c r="D147" s="36"/>
      <c r="E147" s="31">
        <v>2004</v>
      </c>
      <c r="F147" s="31">
        <v>3</v>
      </c>
      <c r="G147" s="59" t="s">
        <v>53</v>
      </c>
      <c r="H147" s="25" t="s">
        <v>126</v>
      </c>
      <c r="I147" s="26" t="s">
        <v>60</v>
      </c>
      <c r="J147" s="26"/>
      <c r="K147" s="70"/>
      <c r="L147" s="78" t="s">
        <v>318</v>
      </c>
      <c r="M147" s="79"/>
    </row>
    <row r="148" spans="1:13" ht="15" x14ac:dyDescent="0.25">
      <c r="A148" s="245"/>
      <c r="B148" s="30" t="s">
        <v>312</v>
      </c>
      <c r="C148" s="36"/>
      <c r="D148" s="36"/>
      <c r="E148" s="31">
        <v>2004</v>
      </c>
      <c r="F148" s="31">
        <v>3</v>
      </c>
      <c r="G148" s="59" t="s">
        <v>53</v>
      </c>
      <c r="H148" s="25" t="s">
        <v>126</v>
      </c>
      <c r="I148" s="26" t="s">
        <v>163</v>
      </c>
      <c r="J148" s="26"/>
      <c r="K148" s="70"/>
      <c r="L148" s="78" t="s">
        <v>318</v>
      </c>
      <c r="M148" s="133"/>
    </row>
    <row r="149" spans="1:13" ht="15" x14ac:dyDescent="0.25">
      <c r="A149" s="117"/>
      <c r="B149" s="20" t="s">
        <v>313</v>
      </c>
      <c r="C149" s="21"/>
      <c r="D149" s="21"/>
      <c r="E149" s="22">
        <v>2004</v>
      </c>
      <c r="F149" s="23">
        <v>3</v>
      </c>
      <c r="G149" s="59" t="s">
        <v>53</v>
      </c>
      <c r="H149" s="25" t="s">
        <v>136</v>
      </c>
      <c r="I149" s="26" t="s">
        <v>60</v>
      </c>
      <c r="J149" s="26"/>
      <c r="K149" s="27"/>
      <c r="L149" s="28" t="s">
        <v>115</v>
      </c>
      <c r="M149" s="29"/>
    </row>
    <row r="150" spans="1:13" ht="15" x14ac:dyDescent="0.25">
      <c r="A150" s="117"/>
      <c r="B150" s="20" t="s">
        <v>314</v>
      </c>
      <c r="C150" s="21"/>
      <c r="D150" s="21"/>
      <c r="E150" s="22">
        <v>2003</v>
      </c>
      <c r="F150" s="23">
        <v>3</v>
      </c>
      <c r="G150" s="59" t="s">
        <v>53</v>
      </c>
      <c r="H150" s="40" t="s">
        <v>128</v>
      </c>
      <c r="I150" s="26" t="s">
        <v>60</v>
      </c>
      <c r="J150" s="26"/>
      <c r="K150" s="27"/>
      <c r="L150" s="28" t="s">
        <v>115</v>
      </c>
      <c r="M150" s="29"/>
    </row>
    <row r="151" spans="1:13" ht="15" hidden="1" x14ac:dyDescent="0.25">
      <c r="A151" s="117"/>
      <c r="B151" s="30" t="s">
        <v>321</v>
      </c>
      <c r="C151" s="36"/>
      <c r="D151" s="36"/>
      <c r="E151" s="22">
        <v>2003</v>
      </c>
      <c r="F151" s="23">
        <v>1</v>
      </c>
      <c r="G151" s="39" t="s">
        <v>26</v>
      </c>
      <c r="H151" s="40" t="s">
        <v>128</v>
      </c>
      <c r="I151" s="26" t="s">
        <v>60</v>
      </c>
      <c r="J151" s="26"/>
      <c r="K151" s="33">
        <v>280</v>
      </c>
      <c r="L151" s="41" t="s">
        <v>320</v>
      </c>
      <c r="M151" s="42"/>
    </row>
    <row r="152" spans="1:13" ht="15" hidden="1" x14ac:dyDescent="0.25">
      <c r="A152" s="117"/>
      <c r="B152" s="44" t="s">
        <v>322</v>
      </c>
      <c r="C152" s="44"/>
      <c r="D152" s="44"/>
      <c r="E152" s="22">
        <v>2003</v>
      </c>
      <c r="F152" s="31" t="s">
        <v>25</v>
      </c>
      <c r="G152" s="39" t="s">
        <v>26</v>
      </c>
      <c r="H152" s="76" t="s">
        <v>131</v>
      </c>
      <c r="I152" s="26" t="s">
        <v>164</v>
      </c>
      <c r="J152" s="26"/>
      <c r="K152" s="298">
        <v>12</v>
      </c>
      <c r="L152" s="41" t="s">
        <v>320</v>
      </c>
      <c r="M152" s="49"/>
    </row>
    <row r="153" spans="1:13" ht="15" hidden="1" x14ac:dyDescent="0.25">
      <c r="A153" s="117"/>
      <c r="B153" s="51" t="s">
        <v>323</v>
      </c>
      <c r="C153" s="36"/>
      <c r="D153" s="36"/>
      <c r="E153" s="22">
        <v>2005</v>
      </c>
      <c r="F153" s="31" t="s">
        <v>25</v>
      </c>
      <c r="G153" s="39" t="s">
        <v>26</v>
      </c>
      <c r="H153" s="25" t="s">
        <v>126</v>
      </c>
      <c r="I153" s="251" t="s">
        <v>159</v>
      </c>
      <c r="J153" s="26"/>
      <c r="K153" s="33">
        <v>230</v>
      </c>
      <c r="L153" s="55" t="s">
        <v>319</v>
      </c>
      <c r="M153" s="56"/>
    </row>
    <row r="154" spans="1:13" ht="15" hidden="1" x14ac:dyDescent="0.25">
      <c r="A154" s="117"/>
      <c r="B154" s="30" t="s">
        <v>324</v>
      </c>
      <c r="C154" s="36"/>
      <c r="D154" s="36"/>
      <c r="E154" s="31">
        <v>2004</v>
      </c>
      <c r="F154" s="31" t="s">
        <v>25</v>
      </c>
      <c r="G154" s="39" t="s">
        <v>26</v>
      </c>
      <c r="H154" s="40" t="s">
        <v>128</v>
      </c>
      <c r="I154" s="26" t="s">
        <v>163</v>
      </c>
      <c r="J154" s="26"/>
      <c r="K154" s="33">
        <v>85</v>
      </c>
      <c r="L154" s="55" t="s">
        <v>319</v>
      </c>
      <c r="M154" s="58"/>
    </row>
    <row r="155" spans="1:13" ht="15" hidden="1" x14ac:dyDescent="0.25">
      <c r="A155" s="117"/>
      <c r="B155" s="30" t="s">
        <v>325</v>
      </c>
      <c r="C155" s="36"/>
      <c r="D155" s="36"/>
      <c r="E155" s="31">
        <v>2004</v>
      </c>
      <c r="F155" s="31" t="s">
        <v>25</v>
      </c>
      <c r="G155" s="59" t="s">
        <v>329</v>
      </c>
      <c r="H155" s="40" t="s">
        <v>145</v>
      </c>
      <c r="I155" s="251" t="s">
        <v>159</v>
      </c>
      <c r="J155" s="26"/>
      <c r="K155" s="33">
        <v>120</v>
      </c>
      <c r="L155" s="61" t="s">
        <v>327</v>
      </c>
      <c r="M155" s="58"/>
    </row>
    <row r="156" spans="1:13" ht="15" hidden="1" x14ac:dyDescent="0.25">
      <c r="A156" s="117"/>
      <c r="B156" s="20" t="s">
        <v>326</v>
      </c>
      <c r="C156" s="21"/>
      <c r="D156" s="21"/>
      <c r="E156" s="22">
        <v>2004</v>
      </c>
      <c r="F156" s="23">
        <v>1</v>
      </c>
      <c r="G156" s="59" t="s">
        <v>329</v>
      </c>
      <c r="H156" s="40" t="s">
        <v>128</v>
      </c>
      <c r="I156" s="26" t="s">
        <v>164</v>
      </c>
      <c r="J156" s="26"/>
      <c r="K156" s="27">
        <v>80</v>
      </c>
      <c r="L156" s="28" t="s">
        <v>328</v>
      </c>
      <c r="M156" s="29"/>
    </row>
    <row r="157" spans="1:13" ht="15" hidden="1" x14ac:dyDescent="0.25">
      <c r="A157" s="117"/>
      <c r="B157" s="20" t="s">
        <v>326</v>
      </c>
      <c r="C157" s="21"/>
      <c r="D157" s="21"/>
      <c r="E157" s="22">
        <v>2004</v>
      </c>
      <c r="F157" s="23">
        <v>1</v>
      </c>
      <c r="G157" s="59" t="s">
        <v>329</v>
      </c>
      <c r="H157" s="40" t="s">
        <v>128</v>
      </c>
      <c r="I157" s="251" t="s">
        <v>159</v>
      </c>
      <c r="J157" s="26"/>
      <c r="K157" s="27">
        <v>205</v>
      </c>
      <c r="L157" s="28" t="s">
        <v>328</v>
      </c>
      <c r="M157" s="42"/>
    </row>
    <row r="158" spans="1:13" ht="15" hidden="1" x14ac:dyDescent="0.25">
      <c r="A158" s="117"/>
      <c r="B158" s="30" t="s">
        <v>332</v>
      </c>
      <c r="C158" s="36"/>
      <c r="D158" s="36"/>
      <c r="E158" s="22">
        <v>2004</v>
      </c>
      <c r="F158" s="31" t="s">
        <v>25</v>
      </c>
      <c r="G158" s="59" t="s">
        <v>331</v>
      </c>
      <c r="H158" s="25" t="s">
        <v>126</v>
      </c>
      <c r="I158" s="26" t="s">
        <v>60</v>
      </c>
      <c r="J158" s="26"/>
      <c r="K158" s="27">
        <v>205</v>
      </c>
      <c r="L158" s="65" t="s">
        <v>330</v>
      </c>
      <c r="M158" s="68"/>
    </row>
    <row r="159" spans="1:13" ht="15" hidden="1" x14ac:dyDescent="0.25">
      <c r="A159" s="117"/>
      <c r="B159" s="30" t="s">
        <v>333</v>
      </c>
      <c r="C159" s="36"/>
      <c r="D159" s="36"/>
      <c r="E159" s="22">
        <v>2003</v>
      </c>
      <c r="F159" s="31" t="s">
        <v>25</v>
      </c>
      <c r="G159" s="59" t="s">
        <v>331</v>
      </c>
      <c r="H159" s="76" t="s">
        <v>131</v>
      </c>
      <c r="I159" s="26" t="s">
        <v>164</v>
      </c>
      <c r="J159" s="26"/>
      <c r="K159" s="70">
        <v>77</v>
      </c>
      <c r="L159" s="65" t="s">
        <v>330</v>
      </c>
      <c r="M159" s="72"/>
    </row>
    <row r="160" spans="1:13" ht="15" hidden="1" x14ac:dyDescent="0.25">
      <c r="A160" s="117"/>
      <c r="B160" s="20" t="s">
        <v>334</v>
      </c>
      <c r="C160" s="21"/>
      <c r="D160" s="21"/>
      <c r="E160" s="22">
        <v>2005</v>
      </c>
      <c r="F160" s="31" t="s">
        <v>25</v>
      </c>
      <c r="G160" s="24" t="s">
        <v>337</v>
      </c>
      <c r="H160" s="40" t="s">
        <v>132</v>
      </c>
      <c r="I160" s="26" t="s">
        <v>60</v>
      </c>
      <c r="J160" s="26"/>
      <c r="K160" s="27"/>
      <c r="L160" s="28" t="s">
        <v>336</v>
      </c>
      <c r="M160" s="29"/>
    </row>
    <row r="161" spans="1:13" ht="15" hidden="1" x14ac:dyDescent="0.25">
      <c r="A161" s="117"/>
      <c r="B161" s="30" t="s">
        <v>335</v>
      </c>
      <c r="C161" s="36"/>
      <c r="D161" s="74"/>
      <c r="E161" s="22">
        <v>2005</v>
      </c>
      <c r="F161" s="31" t="s">
        <v>25</v>
      </c>
      <c r="G161" s="24" t="s">
        <v>337</v>
      </c>
      <c r="H161" s="25" t="s">
        <v>126</v>
      </c>
      <c r="I161" s="251" t="s">
        <v>159</v>
      </c>
      <c r="J161" s="26"/>
      <c r="K161" s="77"/>
      <c r="L161" s="78" t="s">
        <v>336</v>
      </c>
      <c r="M161" s="79"/>
    </row>
    <row r="162" spans="1:13" ht="15" hidden="1" x14ac:dyDescent="0.25">
      <c r="A162" s="117"/>
      <c r="B162" s="30" t="s">
        <v>338</v>
      </c>
      <c r="C162" s="36"/>
      <c r="D162" s="36"/>
      <c r="E162" s="22">
        <v>2005</v>
      </c>
      <c r="F162" s="31" t="s">
        <v>25</v>
      </c>
      <c r="G162" s="24" t="s">
        <v>340</v>
      </c>
      <c r="H162" s="25" t="s">
        <v>126</v>
      </c>
      <c r="I162" s="26" t="s">
        <v>163</v>
      </c>
      <c r="J162" s="26"/>
      <c r="K162" s="33"/>
      <c r="L162" s="81" t="s">
        <v>339</v>
      </c>
      <c r="M162" s="82"/>
    </row>
    <row r="163" spans="1:13" ht="15" hidden="1" x14ac:dyDescent="0.25">
      <c r="A163" s="117"/>
      <c r="B163" s="20" t="s">
        <v>350</v>
      </c>
      <c r="C163" s="21"/>
      <c r="D163" s="21"/>
      <c r="E163" s="22">
        <v>2003</v>
      </c>
      <c r="F163" s="23">
        <v>1</v>
      </c>
      <c r="G163" s="24" t="s">
        <v>357</v>
      </c>
      <c r="H163" s="40" t="s">
        <v>132</v>
      </c>
      <c r="I163" s="26" t="s">
        <v>60</v>
      </c>
      <c r="J163" s="26"/>
      <c r="K163" s="27">
        <v>140</v>
      </c>
      <c r="L163" s="28" t="s">
        <v>348</v>
      </c>
      <c r="M163" s="29"/>
    </row>
    <row r="164" spans="1:13" ht="15" hidden="1" x14ac:dyDescent="0.25">
      <c r="A164" s="117"/>
      <c r="B164" s="30" t="s">
        <v>351</v>
      </c>
      <c r="C164" s="36"/>
      <c r="D164" s="36"/>
      <c r="E164" s="22">
        <v>2003</v>
      </c>
      <c r="F164" s="23">
        <v>1</v>
      </c>
      <c r="G164" s="24" t="s">
        <v>357</v>
      </c>
      <c r="H164" s="60" t="s">
        <v>139</v>
      </c>
      <c r="I164" s="26" t="s">
        <v>60</v>
      </c>
      <c r="J164" s="26"/>
      <c r="K164" s="70">
        <v>120</v>
      </c>
      <c r="L164" s="28" t="s">
        <v>348</v>
      </c>
      <c r="M164" s="79"/>
    </row>
    <row r="165" spans="1:13" ht="15" hidden="1" x14ac:dyDescent="0.25">
      <c r="A165" s="117"/>
      <c r="B165" s="20" t="s">
        <v>352</v>
      </c>
      <c r="C165" s="21"/>
      <c r="D165" s="21"/>
      <c r="E165" s="22">
        <v>2003</v>
      </c>
      <c r="F165" s="23">
        <v>1</v>
      </c>
      <c r="G165" s="24" t="s">
        <v>357</v>
      </c>
      <c r="H165" s="25" t="s">
        <v>126</v>
      </c>
      <c r="I165" s="26" t="s">
        <v>60</v>
      </c>
      <c r="J165" s="26"/>
      <c r="K165" s="27">
        <v>110</v>
      </c>
      <c r="L165" s="28" t="s">
        <v>348</v>
      </c>
      <c r="M165" s="29"/>
    </row>
    <row r="166" spans="1:13" ht="15" hidden="1" x14ac:dyDescent="0.25">
      <c r="A166" s="117"/>
      <c r="B166" s="20" t="s">
        <v>353</v>
      </c>
      <c r="C166" s="21"/>
      <c r="D166" s="21"/>
      <c r="E166" s="22">
        <v>2003</v>
      </c>
      <c r="F166" s="23">
        <v>1</v>
      </c>
      <c r="G166" s="24" t="s">
        <v>357</v>
      </c>
      <c r="H166" s="76" t="s">
        <v>131</v>
      </c>
      <c r="I166" s="26" t="s">
        <v>60</v>
      </c>
      <c r="J166" s="26"/>
      <c r="K166" s="27">
        <v>130</v>
      </c>
      <c r="L166" s="28" t="s">
        <v>349</v>
      </c>
      <c r="M166" s="29"/>
    </row>
    <row r="167" spans="1:13" ht="15" hidden="1" x14ac:dyDescent="0.25">
      <c r="A167" s="117"/>
      <c r="B167" s="30" t="s">
        <v>354</v>
      </c>
      <c r="C167" s="36"/>
      <c r="D167" s="36"/>
      <c r="E167" s="22">
        <v>2003</v>
      </c>
      <c r="F167" s="23">
        <v>1</v>
      </c>
      <c r="G167" s="24" t="s">
        <v>357</v>
      </c>
      <c r="H167" s="25" t="s">
        <v>136</v>
      </c>
      <c r="I167" s="26" t="s">
        <v>60</v>
      </c>
      <c r="J167" s="26"/>
      <c r="K167" s="33">
        <v>150</v>
      </c>
      <c r="L167" s="28" t="s">
        <v>349</v>
      </c>
      <c r="M167" s="42"/>
    </row>
    <row r="168" spans="1:13" ht="15" hidden="1" x14ac:dyDescent="0.25">
      <c r="A168" s="117"/>
      <c r="B168" s="44" t="s">
        <v>355</v>
      </c>
      <c r="C168" s="44"/>
      <c r="D168" s="44"/>
      <c r="E168" s="22">
        <v>2003</v>
      </c>
      <c r="F168" s="23">
        <v>1</v>
      </c>
      <c r="G168" s="24" t="s">
        <v>357</v>
      </c>
      <c r="H168" s="25" t="s">
        <v>136</v>
      </c>
      <c r="I168" s="26" t="s">
        <v>60</v>
      </c>
      <c r="J168" s="26"/>
      <c r="K168" s="298">
        <v>150</v>
      </c>
      <c r="L168" s="28" t="s">
        <v>349</v>
      </c>
      <c r="M168" s="49"/>
    </row>
    <row r="169" spans="1:13" ht="15" hidden="1" x14ac:dyDescent="0.25">
      <c r="A169" s="117"/>
      <c r="B169" s="51" t="s">
        <v>356</v>
      </c>
      <c r="C169" s="36"/>
      <c r="D169" s="36"/>
      <c r="E169" s="22">
        <v>2005</v>
      </c>
      <c r="F169" s="23">
        <v>1</v>
      </c>
      <c r="G169" s="24" t="s">
        <v>357</v>
      </c>
      <c r="H169" s="25" t="s">
        <v>126</v>
      </c>
      <c r="I169" s="26" t="s">
        <v>60</v>
      </c>
      <c r="J169" s="26"/>
      <c r="K169" s="33">
        <v>110</v>
      </c>
      <c r="L169" s="28" t="s">
        <v>349</v>
      </c>
      <c r="M169" s="56"/>
    </row>
    <row r="170" spans="1:13" ht="15" hidden="1" x14ac:dyDescent="0.25">
      <c r="A170" s="117"/>
      <c r="B170" s="30" t="s">
        <v>358</v>
      </c>
      <c r="C170" s="36"/>
      <c r="D170" s="36"/>
      <c r="E170" s="22">
        <v>2003</v>
      </c>
      <c r="F170" s="23">
        <v>1</v>
      </c>
      <c r="G170" s="57" t="s">
        <v>69</v>
      </c>
      <c r="H170" s="60" t="s">
        <v>139</v>
      </c>
      <c r="I170" s="26" t="s">
        <v>60</v>
      </c>
      <c r="J170" s="26"/>
      <c r="K170" s="33">
        <v>130</v>
      </c>
      <c r="L170" s="61" t="s">
        <v>367</v>
      </c>
      <c r="M170" s="58"/>
    </row>
    <row r="171" spans="1:13" ht="15" hidden="1" x14ac:dyDescent="0.25">
      <c r="A171" s="117"/>
      <c r="B171" s="20" t="s">
        <v>359</v>
      </c>
      <c r="C171" s="21"/>
      <c r="D171" s="21"/>
      <c r="E171" s="22">
        <v>2005</v>
      </c>
      <c r="F171" s="23">
        <v>2</v>
      </c>
      <c r="G171" s="57" t="s">
        <v>69</v>
      </c>
      <c r="H171" s="40" t="s">
        <v>145</v>
      </c>
      <c r="I171" s="251" t="s">
        <v>159</v>
      </c>
      <c r="J171" s="26"/>
      <c r="K171" s="27">
        <v>120</v>
      </c>
      <c r="L171" s="28" t="s">
        <v>368</v>
      </c>
      <c r="M171" s="29"/>
    </row>
    <row r="172" spans="1:13" ht="15" hidden="1" x14ac:dyDescent="0.25">
      <c r="A172" s="117"/>
      <c r="B172" s="30" t="s">
        <v>360</v>
      </c>
      <c r="C172" s="36"/>
      <c r="D172" s="36"/>
      <c r="E172" s="22">
        <v>2003</v>
      </c>
      <c r="F172" s="31">
        <v>2</v>
      </c>
      <c r="G172" s="57" t="s">
        <v>69</v>
      </c>
      <c r="H172" s="60" t="s">
        <v>139</v>
      </c>
      <c r="I172" s="26" t="s">
        <v>60</v>
      </c>
      <c r="J172" s="26"/>
      <c r="K172" s="33">
        <v>118</v>
      </c>
      <c r="L172" s="65" t="s">
        <v>367</v>
      </c>
      <c r="M172" s="42"/>
    </row>
    <row r="173" spans="1:13" ht="15" hidden="1" x14ac:dyDescent="0.25">
      <c r="A173" s="117"/>
      <c r="B173" s="30" t="s">
        <v>361</v>
      </c>
      <c r="C173" s="36"/>
      <c r="D173" s="36"/>
      <c r="E173" s="22">
        <v>2003</v>
      </c>
      <c r="F173" s="23">
        <v>1</v>
      </c>
      <c r="G173" s="57" t="s">
        <v>69</v>
      </c>
      <c r="H173" s="25" t="s">
        <v>136</v>
      </c>
      <c r="I173" s="26" t="s">
        <v>60</v>
      </c>
      <c r="J173" s="26"/>
      <c r="K173" s="67">
        <v>115</v>
      </c>
      <c r="L173" s="65" t="s">
        <v>367</v>
      </c>
      <c r="M173" s="68"/>
    </row>
    <row r="174" spans="1:13" ht="15" hidden="1" x14ac:dyDescent="0.25">
      <c r="A174" s="117"/>
      <c r="B174" s="30" t="s">
        <v>362</v>
      </c>
      <c r="C174" s="36"/>
      <c r="D174" s="36"/>
      <c r="E174" s="22">
        <v>2004</v>
      </c>
      <c r="F174" s="31" t="s">
        <v>25</v>
      </c>
      <c r="G174" s="57" t="s">
        <v>69</v>
      </c>
      <c r="H174" s="25" t="s">
        <v>126</v>
      </c>
      <c r="I174" s="26" t="s">
        <v>60</v>
      </c>
      <c r="J174" s="26"/>
      <c r="K174" s="70">
        <v>130</v>
      </c>
      <c r="L174" s="71" t="s">
        <v>369</v>
      </c>
      <c r="M174" s="72"/>
    </row>
    <row r="175" spans="1:13" ht="15" hidden="1" x14ac:dyDescent="0.25">
      <c r="A175" s="117"/>
      <c r="B175" s="20" t="s">
        <v>363</v>
      </c>
      <c r="C175" s="21"/>
      <c r="D175" s="21"/>
      <c r="E175" s="22">
        <v>2004</v>
      </c>
      <c r="F175" s="31" t="s">
        <v>25</v>
      </c>
      <c r="G175" s="57" t="s">
        <v>69</v>
      </c>
      <c r="H175" s="40" t="s">
        <v>132</v>
      </c>
      <c r="I175" s="26" t="s">
        <v>60</v>
      </c>
      <c r="J175" s="26"/>
      <c r="K175" s="27">
        <v>120</v>
      </c>
      <c r="L175" s="28" t="s">
        <v>369</v>
      </c>
      <c r="M175" s="29"/>
    </row>
    <row r="176" spans="1:13" ht="15.75" hidden="1" x14ac:dyDescent="0.25">
      <c r="A176" s="117"/>
      <c r="B176" s="30" t="s">
        <v>364</v>
      </c>
      <c r="C176" s="36"/>
      <c r="D176" s="74"/>
      <c r="E176" s="22">
        <v>2004</v>
      </c>
      <c r="F176" s="37">
        <v>2</v>
      </c>
      <c r="G176" s="57" t="s">
        <v>69</v>
      </c>
      <c r="H176" s="40" t="s">
        <v>128</v>
      </c>
      <c r="I176" s="251" t="s">
        <v>159</v>
      </c>
      <c r="J176" s="26"/>
      <c r="K176" s="77">
        <v>120</v>
      </c>
      <c r="L176" s="78" t="s">
        <v>368</v>
      </c>
      <c r="M176" s="79"/>
    </row>
    <row r="177" spans="1:13" ht="15" hidden="1" x14ac:dyDescent="0.25">
      <c r="A177" s="117"/>
      <c r="B177" s="30" t="s">
        <v>365</v>
      </c>
      <c r="C177" s="36"/>
      <c r="D177" s="36"/>
      <c r="E177" s="22">
        <v>2003</v>
      </c>
      <c r="F177" s="23">
        <v>1</v>
      </c>
      <c r="G177" s="57" t="s">
        <v>69</v>
      </c>
      <c r="H177" s="40" t="s">
        <v>132</v>
      </c>
      <c r="I177" s="26" t="s">
        <v>60</v>
      </c>
      <c r="J177" s="26"/>
      <c r="K177" s="33">
        <v>122</v>
      </c>
      <c r="L177" s="81" t="s">
        <v>367</v>
      </c>
      <c r="M177" s="82"/>
    </row>
    <row r="178" spans="1:13" ht="15" hidden="1" x14ac:dyDescent="0.25">
      <c r="A178" s="347"/>
      <c r="B178" s="30" t="s">
        <v>365</v>
      </c>
      <c r="C178" s="36"/>
      <c r="D178" s="36"/>
      <c r="E178" s="22">
        <v>2003</v>
      </c>
      <c r="F178" s="23">
        <v>1</v>
      </c>
      <c r="G178" s="57" t="s">
        <v>69</v>
      </c>
      <c r="H178" s="40" t="s">
        <v>132</v>
      </c>
      <c r="I178" s="26" t="s">
        <v>163</v>
      </c>
      <c r="J178" s="26"/>
      <c r="K178" s="33">
        <v>70</v>
      </c>
      <c r="L178" s="81" t="s">
        <v>367</v>
      </c>
      <c r="M178" s="82"/>
    </row>
    <row r="179" spans="1:13" ht="15" hidden="1" x14ac:dyDescent="0.25">
      <c r="A179" s="117"/>
      <c r="B179" s="20" t="s">
        <v>366</v>
      </c>
      <c r="C179" s="21"/>
      <c r="D179" s="21"/>
      <c r="E179" s="22">
        <v>2003</v>
      </c>
      <c r="F179" s="23">
        <v>3</v>
      </c>
      <c r="G179" s="57" t="s">
        <v>69</v>
      </c>
      <c r="H179" s="40" t="s">
        <v>132</v>
      </c>
      <c r="I179" s="26" t="s">
        <v>60</v>
      </c>
      <c r="J179" s="26"/>
      <c r="K179" s="27">
        <v>120</v>
      </c>
      <c r="L179" s="28" t="s">
        <v>370</v>
      </c>
      <c r="M179" s="29"/>
    </row>
    <row r="180" spans="1:13" ht="15" hidden="1" x14ac:dyDescent="0.25">
      <c r="A180" s="117"/>
      <c r="B180" s="30" t="s">
        <v>371</v>
      </c>
      <c r="C180" s="36"/>
      <c r="D180" s="36"/>
      <c r="E180" s="22">
        <v>2003</v>
      </c>
      <c r="F180" s="53" t="s">
        <v>135</v>
      </c>
      <c r="G180" s="59" t="s">
        <v>20</v>
      </c>
      <c r="H180" s="40" t="s">
        <v>128</v>
      </c>
      <c r="I180" s="251" t="s">
        <v>159</v>
      </c>
      <c r="J180" s="26"/>
      <c r="K180" s="70">
        <v>245</v>
      </c>
      <c r="L180" s="78" t="s">
        <v>385</v>
      </c>
      <c r="M180" s="79"/>
    </row>
    <row r="181" spans="1:13" ht="15" hidden="1" x14ac:dyDescent="0.25">
      <c r="A181" s="373"/>
      <c r="B181" s="30" t="s">
        <v>371</v>
      </c>
      <c r="C181" s="36"/>
      <c r="D181" s="36"/>
      <c r="E181" s="22">
        <v>2003</v>
      </c>
      <c r="F181" s="53" t="s">
        <v>135</v>
      </c>
      <c r="G181" s="59" t="s">
        <v>20</v>
      </c>
      <c r="H181" s="40" t="s">
        <v>128</v>
      </c>
      <c r="I181" s="251" t="s">
        <v>164</v>
      </c>
      <c r="J181" s="26"/>
      <c r="K181" s="70">
        <v>85</v>
      </c>
      <c r="L181" s="78" t="s">
        <v>385</v>
      </c>
      <c r="M181" s="79"/>
    </row>
    <row r="182" spans="1:13" ht="15" hidden="1" x14ac:dyDescent="0.25">
      <c r="A182" s="117"/>
      <c r="B182" s="376" t="s">
        <v>372</v>
      </c>
      <c r="C182" s="21"/>
      <c r="D182" s="21"/>
      <c r="E182" s="22">
        <v>2004</v>
      </c>
      <c r="F182" s="23">
        <v>1</v>
      </c>
      <c r="G182" s="59" t="s">
        <v>20</v>
      </c>
      <c r="H182" s="40" t="s">
        <v>128</v>
      </c>
      <c r="I182" s="251" t="s">
        <v>159</v>
      </c>
      <c r="J182" s="26"/>
      <c r="K182" s="27"/>
      <c r="L182" s="28" t="s">
        <v>386</v>
      </c>
      <c r="M182" s="29"/>
    </row>
    <row r="183" spans="1:13" ht="15" hidden="1" x14ac:dyDescent="0.25">
      <c r="A183" s="117"/>
      <c r="B183" s="20" t="s">
        <v>19</v>
      </c>
      <c r="C183" s="21"/>
      <c r="D183" s="21"/>
      <c r="E183" s="22">
        <v>2003</v>
      </c>
      <c r="F183" s="23">
        <v>1</v>
      </c>
      <c r="G183" s="59" t="s">
        <v>20</v>
      </c>
      <c r="H183" s="76" t="s">
        <v>131</v>
      </c>
      <c r="I183" s="251" t="s">
        <v>159</v>
      </c>
      <c r="J183" s="26"/>
      <c r="K183" s="27">
        <v>229</v>
      </c>
      <c r="L183" s="28" t="s">
        <v>21</v>
      </c>
      <c r="M183" s="29"/>
    </row>
    <row r="184" spans="1:13" ht="15" hidden="1" x14ac:dyDescent="0.25">
      <c r="A184" s="373"/>
      <c r="B184" s="20" t="s">
        <v>19</v>
      </c>
      <c r="C184" s="21"/>
      <c r="D184" s="21"/>
      <c r="E184" s="22">
        <v>2003</v>
      </c>
      <c r="F184" s="23">
        <v>1</v>
      </c>
      <c r="G184" s="59" t="s">
        <v>20</v>
      </c>
      <c r="H184" s="76" t="s">
        <v>131</v>
      </c>
      <c r="I184" s="251" t="s">
        <v>164</v>
      </c>
      <c r="J184" s="26"/>
      <c r="K184" s="27">
        <v>50</v>
      </c>
      <c r="L184" s="28" t="s">
        <v>21</v>
      </c>
      <c r="M184" s="64"/>
    </row>
    <row r="185" spans="1:13" ht="15" hidden="1" x14ac:dyDescent="0.25">
      <c r="A185" s="117"/>
      <c r="B185" s="30" t="s">
        <v>373</v>
      </c>
      <c r="C185" s="36"/>
      <c r="D185" s="36"/>
      <c r="E185" s="22">
        <v>2003</v>
      </c>
      <c r="F185" s="23">
        <v>1</v>
      </c>
      <c r="G185" s="59" t="s">
        <v>20</v>
      </c>
      <c r="H185" s="25" t="s">
        <v>126</v>
      </c>
      <c r="I185" s="26" t="s">
        <v>163</v>
      </c>
      <c r="J185" s="26"/>
      <c r="K185" s="33">
        <v>73</v>
      </c>
      <c r="L185" s="41" t="s">
        <v>21</v>
      </c>
      <c r="M185" s="42"/>
    </row>
    <row r="186" spans="1:13" ht="15" hidden="1" x14ac:dyDescent="0.25">
      <c r="A186" s="117"/>
      <c r="B186" s="44" t="s">
        <v>384</v>
      </c>
      <c r="C186" s="44"/>
      <c r="D186" s="44"/>
      <c r="E186" s="22">
        <v>2003</v>
      </c>
      <c r="F186" s="23">
        <v>1</v>
      </c>
      <c r="G186" s="59" t="s">
        <v>20</v>
      </c>
      <c r="H186" s="40" t="s">
        <v>136</v>
      </c>
      <c r="I186" s="26" t="s">
        <v>163</v>
      </c>
      <c r="J186" s="26"/>
      <c r="K186" s="298">
        <v>100</v>
      </c>
      <c r="L186" s="48" t="s">
        <v>386</v>
      </c>
      <c r="M186" s="49"/>
    </row>
    <row r="187" spans="1:13" ht="15" hidden="1" x14ac:dyDescent="0.25">
      <c r="A187" s="117"/>
      <c r="B187" s="51" t="s">
        <v>383</v>
      </c>
      <c r="C187" s="36"/>
      <c r="D187" s="36"/>
      <c r="E187" s="22">
        <v>2003</v>
      </c>
      <c r="F187" s="31" t="s">
        <v>25</v>
      </c>
      <c r="G187" s="59" t="s">
        <v>20</v>
      </c>
      <c r="H187" s="25" t="s">
        <v>128</v>
      </c>
      <c r="I187" s="26" t="s">
        <v>163</v>
      </c>
      <c r="J187" s="26"/>
      <c r="K187" s="33">
        <v>102</v>
      </c>
      <c r="L187" s="55" t="s">
        <v>385</v>
      </c>
      <c r="M187" s="56"/>
    </row>
    <row r="188" spans="1:13" ht="15" hidden="1" x14ac:dyDescent="0.25">
      <c r="A188" s="117"/>
      <c r="B188" s="30" t="s">
        <v>382</v>
      </c>
      <c r="C188" s="36"/>
      <c r="D188" s="36"/>
      <c r="E188" s="22">
        <v>2004</v>
      </c>
      <c r="F188" s="23">
        <v>1</v>
      </c>
      <c r="G188" s="59" t="s">
        <v>20</v>
      </c>
      <c r="H188" s="40" t="s">
        <v>136</v>
      </c>
      <c r="I188" s="26" t="s">
        <v>163</v>
      </c>
      <c r="J188" s="26"/>
      <c r="K188" s="33">
        <v>55</v>
      </c>
      <c r="L188" s="34" t="s">
        <v>385</v>
      </c>
      <c r="M188" s="58"/>
    </row>
    <row r="189" spans="1:13" ht="15" hidden="1" x14ac:dyDescent="0.25">
      <c r="A189" s="117"/>
      <c r="B189" s="30" t="s">
        <v>381</v>
      </c>
      <c r="C189" s="36"/>
      <c r="D189" s="36"/>
      <c r="E189" s="22">
        <v>2003</v>
      </c>
      <c r="F189" s="23">
        <v>1</v>
      </c>
      <c r="G189" s="59" t="s">
        <v>20</v>
      </c>
      <c r="H189" s="60" t="s">
        <v>162</v>
      </c>
      <c r="I189" s="26" t="s">
        <v>163</v>
      </c>
      <c r="J189" s="26"/>
      <c r="K189" s="33">
        <v>94</v>
      </c>
      <c r="L189" s="61" t="s">
        <v>21</v>
      </c>
      <c r="M189" s="58"/>
    </row>
    <row r="190" spans="1:13" ht="15" hidden="1" x14ac:dyDescent="0.25">
      <c r="A190" s="117"/>
      <c r="B190" s="20" t="s">
        <v>380</v>
      </c>
      <c r="C190" s="21"/>
      <c r="D190" s="21"/>
      <c r="E190" s="22">
        <v>2003</v>
      </c>
      <c r="F190" s="23">
        <v>1</v>
      </c>
      <c r="G190" s="59" t="s">
        <v>20</v>
      </c>
      <c r="H190" s="60" t="s">
        <v>162</v>
      </c>
      <c r="I190" s="26" t="s">
        <v>163</v>
      </c>
      <c r="J190" s="26"/>
      <c r="K190" s="27">
        <v>90</v>
      </c>
      <c r="L190" s="28" t="s">
        <v>21</v>
      </c>
      <c r="M190" s="29"/>
    </row>
    <row r="191" spans="1:13" ht="15" hidden="1" x14ac:dyDescent="0.25">
      <c r="A191" s="117"/>
      <c r="B191" s="30" t="s">
        <v>379</v>
      </c>
      <c r="C191" s="36"/>
      <c r="D191" s="36"/>
      <c r="E191" s="22">
        <v>2004</v>
      </c>
      <c r="F191" s="23">
        <v>1</v>
      </c>
      <c r="G191" s="59" t="s">
        <v>20</v>
      </c>
      <c r="H191" s="40" t="s">
        <v>128</v>
      </c>
      <c r="I191" s="26" t="s">
        <v>60</v>
      </c>
      <c r="J191" s="26"/>
      <c r="K191" s="33">
        <v>240</v>
      </c>
      <c r="L191" s="78" t="s">
        <v>387</v>
      </c>
      <c r="M191" s="42"/>
    </row>
    <row r="192" spans="1:13" ht="15" hidden="1" x14ac:dyDescent="0.25">
      <c r="A192" s="117"/>
      <c r="B192" s="30" t="s">
        <v>378</v>
      </c>
      <c r="C192" s="36"/>
      <c r="D192" s="36"/>
      <c r="E192" s="22">
        <v>2003</v>
      </c>
      <c r="F192" s="23">
        <v>1</v>
      </c>
      <c r="G192" s="59" t="s">
        <v>20</v>
      </c>
      <c r="H192" s="76" t="s">
        <v>136</v>
      </c>
      <c r="I192" s="26" t="s">
        <v>60</v>
      </c>
      <c r="J192" s="26"/>
      <c r="K192" s="67">
        <v>230</v>
      </c>
      <c r="L192" s="65" t="s">
        <v>387</v>
      </c>
      <c r="M192" s="68"/>
    </row>
    <row r="193" spans="1:13" ht="15" hidden="1" x14ac:dyDescent="0.25">
      <c r="A193" s="117"/>
      <c r="B193" s="30" t="s">
        <v>377</v>
      </c>
      <c r="C193" s="36"/>
      <c r="D193" s="36"/>
      <c r="E193" s="22">
        <v>2003</v>
      </c>
      <c r="F193" s="23">
        <v>1</v>
      </c>
      <c r="G193" s="59" t="s">
        <v>20</v>
      </c>
      <c r="H193" s="60" t="s">
        <v>162</v>
      </c>
      <c r="I193" s="26" t="s">
        <v>60</v>
      </c>
      <c r="J193" s="26"/>
      <c r="K193" s="70">
        <v>267</v>
      </c>
      <c r="L193" s="71" t="s">
        <v>21</v>
      </c>
      <c r="M193" s="72"/>
    </row>
    <row r="194" spans="1:13" ht="15" hidden="1" x14ac:dyDescent="0.25">
      <c r="A194" s="117"/>
      <c r="B194" s="20" t="s">
        <v>376</v>
      </c>
      <c r="C194" s="21"/>
      <c r="D194" s="21"/>
      <c r="E194" s="22">
        <v>2004</v>
      </c>
      <c r="F194" s="23">
        <v>1</v>
      </c>
      <c r="G194" s="59" t="s">
        <v>20</v>
      </c>
      <c r="H194" s="25" t="s">
        <v>139</v>
      </c>
      <c r="I194" s="26" t="s">
        <v>60</v>
      </c>
      <c r="J194" s="26"/>
      <c r="K194" s="27">
        <v>220</v>
      </c>
      <c r="L194" s="28" t="s">
        <v>21</v>
      </c>
      <c r="M194" s="29"/>
    </row>
    <row r="195" spans="1:13" ht="15" hidden="1" x14ac:dyDescent="0.25">
      <c r="A195" s="117"/>
      <c r="B195" s="30" t="s">
        <v>375</v>
      </c>
      <c r="C195" s="36"/>
      <c r="D195" s="74"/>
      <c r="E195" s="22">
        <v>2003</v>
      </c>
      <c r="F195" s="23">
        <v>1</v>
      </c>
      <c r="G195" s="59" t="s">
        <v>20</v>
      </c>
      <c r="H195" s="25" t="s">
        <v>132</v>
      </c>
      <c r="I195" s="26" t="s">
        <v>60</v>
      </c>
      <c r="J195" s="26"/>
      <c r="K195" s="77">
        <v>180</v>
      </c>
      <c r="L195" s="78" t="s">
        <v>387</v>
      </c>
      <c r="M195" s="79"/>
    </row>
    <row r="196" spans="1:13" ht="15" hidden="1" x14ac:dyDescent="0.25">
      <c r="A196" s="117"/>
      <c r="B196" s="30" t="s">
        <v>374</v>
      </c>
      <c r="C196" s="36"/>
      <c r="D196" s="36"/>
      <c r="E196" s="22">
        <v>2005</v>
      </c>
      <c r="F196" s="23">
        <v>1</v>
      </c>
      <c r="G196" s="59" t="s">
        <v>20</v>
      </c>
      <c r="H196" s="25" t="s">
        <v>128</v>
      </c>
      <c r="I196" s="26" t="s">
        <v>60</v>
      </c>
      <c r="J196" s="26"/>
      <c r="K196" s="33">
        <v>260</v>
      </c>
      <c r="L196" s="78" t="s">
        <v>387</v>
      </c>
      <c r="M196" s="82"/>
    </row>
    <row r="197" spans="1:13" ht="15.75" hidden="1" x14ac:dyDescent="0.25">
      <c r="A197" s="117"/>
      <c r="B197" s="20" t="s">
        <v>388</v>
      </c>
      <c r="C197" s="21"/>
      <c r="D197" s="21"/>
      <c r="E197" s="22">
        <v>2004</v>
      </c>
      <c r="F197" s="37">
        <v>2</v>
      </c>
      <c r="G197" s="24" t="s">
        <v>395</v>
      </c>
      <c r="H197" s="40" t="s">
        <v>128</v>
      </c>
      <c r="I197" s="251" t="s">
        <v>159</v>
      </c>
      <c r="J197" s="26"/>
      <c r="K197" s="27">
        <v>210</v>
      </c>
      <c r="L197" s="272" t="s">
        <v>392</v>
      </c>
      <c r="M197" s="29"/>
    </row>
    <row r="198" spans="1:13" ht="15.75" hidden="1" x14ac:dyDescent="0.25">
      <c r="A198" s="117"/>
      <c r="B198" s="30" t="s">
        <v>389</v>
      </c>
      <c r="C198" s="36"/>
      <c r="D198" s="36"/>
      <c r="E198" s="22">
        <v>2004</v>
      </c>
      <c r="F198" s="37">
        <v>2</v>
      </c>
      <c r="G198" s="24" t="s">
        <v>395</v>
      </c>
      <c r="H198" s="40" t="s">
        <v>128</v>
      </c>
      <c r="I198" s="26" t="s">
        <v>60</v>
      </c>
      <c r="J198" s="26"/>
      <c r="K198" s="70">
        <v>200</v>
      </c>
      <c r="L198" s="78" t="s">
        <v>393</v>
      </c>
      <c r="M198" s="79"/>
    </row>
    <row r="199" spans="1:13" ht="15.75" hidden="1" x14ac:dyDescent="0.25">
      <c r="A199" s="245"/>
      <c r="B199" s="30" t="s">
        <v>389</v>
      </c>
      <c r="C199" s="36"/>
      <c r="D199" s="36"/>
      <c r="E199" s="22">
        <v>2004</v>
      </c>
      <c r="F199" s="37">
        <v>2</v>
      </c>
      <c r="G199" s="24" t="s">
        <v>395</v>
      </c>
      <c r="H199" s="40" t="s">
        <v>128</v>
      </c>
      <c r="I199" s="26" t="s">
        <v>163</v>
      </c>
      <c r="J199" s="26"/>
      <c r="K199" s="70">
        <v>80</v>
      </c>
      <c r="L199" s="78" t="s">
        <v>393</v>
      </c>
      <c r="M199" s="133"/>
    </row>
    <row r="200" spans="1:13" ht="15.75" hidden="1" x14ac:dyDescent="0.25">
      <c r="A200" s="117"/>
      <c r="B200" s="20" t="s">
        <v>390</v>
      </c>
      <c r="C200" s="21"/>
      <c r="D200" s="21"/>
      <c r="E200" s="22">
        <v>2003</v>
      </c>
      <c r="F200" s="37">
        <v>2</v>
      </c>
      <c r="G200" s="24" t="s">
        <v>395</v>
      </c>
      <c r="H200" s="76" t="s">
        <v>131</v>
      </c>
      <c r="I200" s="26" t="s">
        <v>60</v>
      </c>
      <c r="J200" s="26"/>
      <c r="K200" s="27">
        <v>130</v>
      </c>
      <c r="L200" s="28" t="s">
        <v>394</v>
      </c>
      <c r="M200" s="29"/>
    </row>
    <row r="201" spans="1:13" ht="15.75" hidden="1" x14ac:dyDescent="0.25">
      <c r="A201" s="245"/>
      <c r="B201" s="20" t="s">
        <v>390</v>
      </c>
      <c r="C201" s="21"/>
      <c r="D201" s="21"/>
      <c r="E201" s="22">
        <v>2003</v>
      </c>
      <c r="F201" s="37">
        <v>2</v>
      </c>
      <c r="G201" s="24" t="s">
        <v>395</v>
      </c>
      <c r="H201" s="76" t="s">
        <v>131</v>
      </c>
      <c r="I201" s="26" t="s">
        <v>163</v>
      </c>
      <c r="J201" s="26"/>
      <c r="K201" s="27">
        <v>55</v>
      </c>
      <c r="L201" s="28" t="s">
        <v>394</v>
      </c>
      <c r="M201" s="29"/>
    </row>
    <row r="202" spans="1:13" ht="15" hidden="1" x14ac:dyDescent="0.25">
      <c r="A202" s="117"/>
      <c r="B202" s="20" t="s">
        <v>391</v>
      </c>
      <c r="C202" s="21"/>
      <c r="D202" s="21"/>
      <c r="E202" s="22">
        <v>2003</v>
      </c>
      <c r="F202" s="23">
        <v>3</v>
      </c>
      <c r="G202" s="24" t="s">
        <v>395</v>
      </c>
      <c r="H202" s="60" t="s">
        <v>139</v>
      </c>
      <c r="I202" s="26" t="s">
        <v>60</v>
      </c>
      <c r="J202" s="26"/>
      <c r="K202" s="27">
        <v>120</v>
      </c>
      <c r="L202" s="28" t="s">
        <v>394</v>
      </c>
      <c r="M202" s="29"/>
    </row>
    <row r="203" spans="1:13" ht="15" hidden="1" x14ac:dyDescent="0.25">
      <c r="A203" s="117"/>
      <c r="B203" s="20" t="s">
        <v>391</v>
      </c>
      <c r="C203" s="21"/>
      <c r="D203" s="21"/>
      <c r="E203" s="22">
        <v>2003</v>
      </c>
      <c r="F203" s="23">
        <v>3</v>
      </c>
      <c r="G203" s="24" t="s">
        <v>395</v>
      </c>
      <c r="H203" s="60" t="s">
        <v>139</v>
      </c>
      <c r="I203" s="26" t="s">
        <v>163</v>
      </c>
      <c r="J203" s="26"/>
      <c r="K203" s="27">
        <v>53</v>
      </c>
      <c r="L203" s="28" t="s">
        <v>394</v>
      </c>
      <c r="M203" s="42"/>
    </row>
    <row r="204" spans="1:13" ht="15.75" hidden="1" x14ac:dyDescent="0.25">
      <c r="A204" s="117"/>
      <c r="B204" s="44" t="s">
        <v>396</v>
      </c>
      <c r="C204" s="44"/>
      <c r="D204" s="44"/>
      <c r="E204" s="37">
        <v>2003</v>
      </c>
      <c r="F204" s="23">
        <v>1</v>
      </c>
      <c r="G204" s="24" t="s">
        <v>409</v>
      </c>
      <c r="H204" s="25" t="s">
        <v>126</v>
      </c>
      <c r="I204" s="251" t="s">
        <v>159</v>
      </c>
      <c r="J204" s="26"/>
      <c r="K204" s="298">
        <v>207</v>
      </c>
      <c r="L204" s="48" t="s">
        <v>405</v>
      </c>
      <c r="M204" s="49"/>
    </row>
    <row r="205" spans="1:13" ht="15.75" hidden="1" x14ac:dyDescent="0.25">
      <c r="A205" s="245"/>
      <c r="B205" s="44" t="s">
        <v>396</v>
      </c>
      <c r="C205" s="44"/>
      <c r="D205" s="44"/>
      <c r="E205" s="37">
        <v>2003</v>
      </c>
      <c r="F205" s="23">
        <v>1</v>
      </c>
      <c r="G205" s="24" t="s">
        <v>409</v>
      </c>
      <c r="H205" s="25" t="s">
        <v>126</v>
      </c>
      <c r="I205" s="26" t="s">
        <v>164</v>
      </c>
      <c r="J205" s="26"/>
      <c r="K205" s="298">
        <v>115</v>
      </c>
      <c r="L205" s="48" t="s">
        <v>405</v>
      </c>
      <c r="M205" s="49"/>
    </row>
    <row r="206" spans="1:13" ht="15" hidden="1" x14ac:dyDescent="0.25">
      <c r="A206" s="117"/>
      <c r="B206" s="51" t="s">
        <v>404</v>
      </c>
      <c r="C206" s="36"/>
      <c r="D206" s="36"/>
      <c r="E206" s="52">
        <v>2003</v>
      </c>
      <c r="F206" s="23">
        <v>1</v>
      </c>
      <c r="G206" s="24" t="s">
        <v>409</v>
      </c>
      <c r="H206" s="40" t="s">
        <v>128</v>
      </c>
      <c r="I206" s="251" t="s">
        <v>159</v>
      </c>
      <c r="J206" s="26"/>
      <c r="K206" s="33">
        <v>187</v>
      </c>
      <c r="L206" s="55" t="s">
        <v>406</v>
      </c>
      <c r="M206" s="56"/>
    </row>
    <row r="207" spans="1:13" ht="15" hidden="1" x14ac:dyDescent="0.25">
      <c r="A207" s="245"/>
      <c r="B207" s="51" t="s">
        <v>404</v>
      </c>
      <c r="C207" s="36"/>
      <c r="D207" s="36"/>
      <c r="E207" s="52">
        <v>2003</v>
      </c>
      <c r="F207" s="23">
        <v>1</v>
      </c>
      <c r="G207" s="24" t="s">
        <v>409</v>
      </c>
      <c r="H207" s="40" t="s">
        <v>128</v>
      </c>
      <c r="I207" s="26" t="s">
        <v>164</v>
      </c>
      <c r="J207" s="26"/>
      <c r="K207" s="33">
        <v>90</v>
      </c>
      <c r="L207" s="55" t="s">
        <v>406</v>
      </c>
      <c r="M207" s="56"/>
    </row>
    <row r="208" spans="1:13" ht="15" hidden="1" x14ac:dyDescent="0.25">
      <c r="A208" s="117"/>
      <c r="B208" s="30" t="s">
        <v>403</v>
      </c>
      <c r="C208" s="36"/>
      <c r="D208" s="36"/>
      <c r="E208" s="45">
        <v>2003</v>
      </c>
      <c r="F208" s="31" t="s">
        <v>25</v>
      </c>
      <c r="G208" s="24" t="s">
        <v>409</v>
      </c>
      <c r="H208" s="25" t="s">
        <v>126</v>
      </c>
      <c r="I208" s="26" t="s">
        <v>163</v>
      </c>
      <c r="J208" s="26"/>
      <c r="K208" s="33">
        <v>95</v>
      </c>
      <c r="L208" s="34" t="s">
        <v>405</v>
      </c>
      <c r="M208" s="58"/>
    </row>
    <row r="209" spans="1:13" ht="15" hidden="1" x14ac:dyDescent="0.25">
      <c r="A209" s="245"/>
      <c r="B209" s="30" t="s">
        <v>403</v>
      </c>
      <c r="C209" s="36"/>
      <c r="D209" s="36"/>
      <c r="E209" s="45">
        <v>2003</v>
      </c>
      <c r="F209" s="31" t="s">
        <v>25</v>
      </c>
      <c r="G209" s="24" t="s">
        <v>409</v>
      </c>
      <c r="H209" s="25" t="s">
        <v>126</v>
      </c>
      <c r="I209" s="26" t="s">
        <v>60</v>
      </c>
      <c r="J209" s="26"/>
      <c r="K209" s="33">
        <v>217.5</v>
      </c>
      <c r="L209" s="34" t="s">
        <v>405</v>
      </c>
      <c r="M209" s="58"/>
    </row>
    <row r="210" spans="1:13" ht="15" hidden="1" x14ac:dyDescent="0.25">
      <c r="A210" s="117"/>
      <c r="B210" s="30" t="s">
        <v>402</v>
      </c>
      <c r="C210" s="36"/>
      <c r="D210" s="36"/>
      <c r="E210" s="31">
        <v>2004</v>
      </c>
      <c r="F210" s="31" t="s">
        <v>25</v>
      </c>
      <c r="G210" s="24" t="s">
        <v>409</v>
      </c>
      <c r="H210" s="40" t="s">
        <v>128</v>
      </c>
      <c r="I210" s="26" t="s">
        <v>163</v>
      </c>
      <c r="J210" s="26"/>
      <c r="K210" s="33">
        <v>84</v>
      </c>
      <c r="L210" s="61" t="s">
        <v>405</v>
      </c>
      <c r="M210" s="58"/>
    </row>
    <row r="211" spans="1:13" ht="15" hidden="1" x14ac:dyDescent="0.25">
      <c r="A211" s="245"/>
      <c r="B211" s="30" t="s">
        <v>402</v>
      </c>
      <c r="C211" s="36"/>
      <c r="D211" s="36"/>
      <c r="E211" s="31">
        <v>2004</v>
      </c>
      <c r="F211" s="31" t="s">
        <v>25</v>
      </c>
      <c r="G211" s="24" t="s">
        <v>409</v>
      </c>
      <c r="H211" s="40" t="s">
        <v>128</v>
      </c>
      <c r="I211" s="26" t="s">
        <v>60</v>
      </c>
      <c r="J211" s="26"/>
      <c r="K211" s="33">
        <v>220</v>
      </c>
      <c r="L211" s="61" t="s">
        <v>405</v>
      </c>
      <c r="M211" s="58"/>
    </row>
    <row r="212" spans="1:13" ht="15" hidden="1" x14ac:dyDescent="0.25">
      <c r="A212" s="117"/>
      <c r="B212" s="20" t="s">
        <v>401</v>
      </c>
      <c r="C212" s="21"/>
      <c r="D212" s="21"/>
      <c r="E212" s="22">
        <v>2004</v>
      </c>
      <c r="F212" s="31" t="s">
        <v>25</v>
      </c>
      <c r="G212" s="24" t="s">
        <v>409</v>
      </c>
      <c r="H212" s="40" t="s">
        <v>128</v>
      </c>
      <c r="I212" s="26" t="s">
        <v>163</v>
      </c>
      <c r="J212" s="26"/>
      <c r="K212" s="27">
        <v>85</v>
      </c>
      <c r="L212" s="28" t="s">
        <v>405</v>
      </c>
      <c r="M212" s="29"/>
    </row>
    <row r="213" spans="1:13" ht="15" hidden="1" x14ac:dyDescent="0.25">
      <c r="A213" s="245"/>
      <c r="B213" s="20" t="s">
        <v>401</v>
      </c>
      <c r="C213" s="21"/>
      <c r="D213" s="21"/>
      <c r="E213" s="22">
        <v>2004</v>
      </c>
      <c r="F213" s="31" t="s">
        <v>25</v>
      </c>
      <c r="G213" s="24" t="s">
        <v>409</v>
      </c>
      <c r="H213" s="40" t="s">
        <v>128</v>
      </c>
      <c r="I213" s="26" t="s">
        <v>60</v>
      </c>
      <c r="J213" s="26"/>
      <c r="K213" s="27">
        <v>190</v>
      </c>
      <c r="L213" s="28" t="s">
        <v>405</v>
      </c>
      <c r="M213" s="64"/>
    </row>
    <row r="214" spans="1:13" ht="15" hidden="1" x14ac:dyDescent="0.25">
      <c r="A214" s="117"/>
      <c r="B214" s="30" t="s">
        <v>400</v>
      </c>
      <c r="C214" s="36"/>
      <c r="D214" s="36"/>
      <c r="E214" s="45">
        <v>2003</v>
      </c>
      <c r="F214" s="31" t="s">
        <v>25</v>
      </c>
      <c r="G214" s="24" t="s">
        <v>409</v>
      </c>
      <c r="H214" s="40" t="s">
        <v>128</v>
      </c>
      <c r="I214" s="26" t="s">
        <v>163</v>
      </c>
      <c r="J214" s="26"/>
      <c r="K214" s="33">
        <v>61</v>
      </c>
      <c r="L214" s="65" t="s">
        <v>405</v>
      </c>
      <c r="M214" s="42"/>
    </row>
    <row r="215" spans="1:13" ht="15" hidden="1" x14ac:dyDescent="0.25">
      <c r="A215" s="245"/>
      <c r="B215" s="30" t="s">
        <v>400</v>
      </c>
      <c r="C215" s="36"/>
      <c r="D215" s="36"/>
      <c r="E215" s="45">
        <v>2003</v>
      </c>
      <c r="F215" s="31" t="s">
        <v>25</v>
      </c>
      <c r="G215" s="24" t="s">
        <v>409</v>
      </c>
      <c r="H215" s="40" t="s">
        <v>128</v>
      </c>
      <c r="I215" s="26" t="s">
        <v>60</v>
      </c>
      <c r="J215" s="26"/>
      <c r="K215" s="33">
        <v>170</v>
      </c>
      <c r="L215" s="65" t="s">
        <v>405</v>
      </c>
      <c r="M215" s="42"/>
    </row>
    <row r="216" spans="1:13" ht="15" hidden="1" x14ac:dyDescent="0.25">
      <c r="A216" s="117"/>
      <c r="B216" s="30" t="s">
        <v>399</v>
      </c>
      <c r="C216" s="36"/>
      <c r="D216" s="36"/>
      <c r="E216" s="31">
        <v>2003</v>
      </c>
      <c r="F216" s="31" t="s">
        <v>25</v>
      </c>
      <c r="G216" s="24" t="s">
        <v>409</v>
      </c>
      <c r="H216" s="76" t="s">
        <v>131</v>
      </c>
      <c r="I216" s="26" t="s">
        <v>60</v>
      </c>
      <c r="J216" s="26"/>
      <c r="K216" s="67">
        <v>90</v>
      </c>
      <c r="L216" s="65" t="s">
        <v>407</v>
      </c>
      <c r="M216" s="68"/>
    </row>
    <row r="217" spans="1:13" ht="15" hidden="1" x14ac:dyDescent="0.25">
      <c r="A217" s="117"/>
      <c r="B217" s="30" t="s">
        <v>398</v>
      </c>
      <c r="C217" s="36"/>
      <c r="D217" s="36"/>
      <c r="E217" s="31">
        <v>2003</v>
      </c>
      <c r="F217" s="23">
        <v>1</v>
      </c>
      <c r="G217" s="24" t="s">
        <v>409</v>
      </c>
      <c r="H217" s="60" t="s">
        <v>162</v>
      </c>
      <c r="I217" s="26" t="s">
        <v>163</v>
      </c>
      <c r="J217" s="26"/>
      <c r="K217" s="70">
        <v>30</v>
      </c>
      <c r="L217" s="71" t="s">
        <v>408</v>
      </c>
      <c r="M217" s="72"/>
    </row>
    <row r="218" spans="1:13" ht="15" hidden="1" x14ac:dyDescent="0.25">
      <c r="A218" s="245"/>
      <c r="B218" s="30" t="s">
        <v>398</v>
      </c>
      <c r="C218" s="36"/>
      <c r="D218" s="36"/>
      <c r="E218" s="31">
        <v>2003</v>
      </c>
      <c r="F218" s="23">
        <v>1</v>
      </c>
      <c r="G218" s="24" t="s">
        <v>409</v>
      </c>
      <c r="H218" s="60" t="s">
        <v>162</v>
      </c>
      <c r="I218" s="26" t="s">
        <v>60</v>
      </c>
      <c r="J218" s="26"/>
      <c r="K218" s="70">
        <v>183</v>
      </c>
      <c r="L218" s="71" t="s">
        <v>408</v>
      </c>
      <c r="M218" s="133"/>
    </row>
    <row r="219" spans="1:13" ht="15" hidden="1" x14ac:dyDescent="0.25">
      <c r="A219" s="117"/>
      <c r="B219" s="20" t="s">
        <v>397</v>
      </c>
      <c r="C219" s="21"/>
      <c r="D219" s="21"/>
      <c r="E219" s="22">
        <v>2004</v>
      </c>
      <c r="F219" s="23">
        <v>3</v>
      </c>
      <c r="G219" s="24" t="s">
        <v>409</v>
      </c>
      <c r="H219" s="60" t="s">
        <v>162</v>
      </c>
      <c r="I219" s="26" t="s">
        <v>60</v>
      </c>
      <c r="J219" s="26"/>
      <c r="K219" s="27">
        <v>110</v>
      </c>
      <c r="L219" s="28" t="s">
        <v>405</v>
      </c>
      <c r="M219" s="29"/>
    </row>
    <row r="220" spans="1:13" ht="15" hidden="1" x14ac:dyDescent="0.25">
      <c r="A220" s="117"/>
      <c r="B220" s="30" t="s">
        <v>410</v>
      </c>
      <c r="C220" s="36"/>
      <c r="D220" s="74"/>
      <c r="E220" s="31">
        <v>2003</v>
      </c>
      <c r="F220" s="31" t="s">
        <v>25</v>
      </c>
      <c r="G220" s="54" t="s">
        <v>96</v>
      </c>
      <c r="H220" s="40" t="s">
        <v>128</v>
      </c>
      <c r="I220" s="251" t="s">
        <v>159</v>
      </c>
      <c r="J220" s="26"/>
      <c r="K220" s="77">
        <v>200</v>
      </c>
      <c r="L220" s="78" t="s">
        <v>412</v>
      </c>
      <c r="M220" s="79"/>
    </row>
    <row r="221" spans="1:13" ht="15" hidden="1" x14ac:dyDescent="0.25">
      <c r="A221" s="245"/>
      <c r="B221" s="30" t="s">
        <v>410</v>
      </c>
      <c r="C221" s="36"/>
      <c r="D221" s="74"/>
      <c r="E221" s="31">
        <v>2003</v>
      </c>
      <c r="F221" s="31" t="s">
        <v>25</v>
      </c>
      <c r="G221" s="54" t="s">
        <v>96</v>
      </c>
      <c r="H221" s="40" t="s">
        <v>128</v>
      </c>
      <c r="I221" s="26" t="s">
        <v>164</v>
      </c>
      <c r="J221" s="26"/>
      <c r="K221" s="77">
        <v>75</v>
      </c>
      <c r="L221" s="78" t="s">
        <v>412</v>
      </c>
      <c r="M221" s="133"/>
    </row>
    <row r="222" spans="1:13" ht="15" hidden="1" x14ac:dyDescent="0.25">
      <c r="A222" s="117"/>
      <c r="B222" s="20" t="s">
        <v>411</v>
      </c>
      <c r="C222" s="21"/>
      <c r="D222" s="21"/>
      <c r="E222" s="31">
        <v>2003</v>
      </c>
      <c r="F222" s="31" t="s">
        <v>25</v>
      </c>
      <c r="G222" s="54" t="s">
        <v>96</v>
      </c>
      <c r="H222" s="40" t="s">
        <v>128</v>
      </c>
      <c r="I222" s="251" t="s">
        <v>159</v>
      </c>
      <c r="J222" s="26"/>
      <c r="K222" s="27">
        <v>150</v>
      </c>
      <c r="L222" s="28" t="s">
        <v>412</v>
      </c>
      <c r="M222" s="29"/>
    </row>
    <row r="223" spans="1:13" ht="15" hidden="1" x14ac:dyDescent="0.25">
      <c r="A223" s="117"/>
      <c r="B223" s="20" t="s">
        <v>411</v>
      </c>
      <c r="C223" s="21"/>
      <c r="D223" s="21"/>
      <c r="E223" s="31">
        <v>2003</v>
      </c>
      <c r="F223" s="31" t="s">
        <v>25</v>
      </c>
      <c r="G223" s="54" t="s">
        <v>96</v>
      </c>
      <c r="H223" s="40" t="s">
        <v>128</v>
      </c>
      <c r="I223" s="26" t="s">
        <v>164</v>
      </c>
      <c r="J223" s="26"/>
      <c r="K223" s="27">
        <v>65</v>
      </c>
      <c r="L223" s="28" t="s">
        <v>412</v>
      </c>
      <c r="M223" s="79"/>
    </row>
    <row r="224" spans="1:13" ht="15" hidden="1" x14ac:dyDescent="0.25">
      <c r="A224" s="117"/>
      <c r="B224" s="20" t="s">
        <v>413</v>
      </c>
      <c r="C224" s="21"/>
      <c r="D224" s="21"/>
      <c r="E224" s="22">
        <v>2003</v>
      </c>
      <c r="F224" s="31" t="s">
        <v>25</v>
      </c>
      <c r="G224" s="24" t="s">
        <v>121</v>
      </c>
      <c r="H224" s="25" t="s">
        <v>126</v>
      </c>
      <c r="I224" s="26" t="s">
        <v>60</v>
      </c>
      <c r="J224" s="26"/>
      <c r="K224" s="27">
        <v>209.5</v>
      </c>
      <c r="L224" s="28" t="s">
        <v>421</v>
      </c>
      <c r="M224" s="29"/>
    </row>
    <row r="225" spans="1:13" ht="15" hidden="1" x14ac:dyDescent="0.25">
      <c r="A225" s="245"/>
      <c r="B225" s="20" t="s">
        <v>413</v>
      </c>
      <c r="C225" s="21"/>
      <c r="D225" s="21"/>
      <c r="E225" s="22">
        <v>2003</v>
      </c>
      <c r="F225" s="31" t="s">
        <v>25</v>
      </c>
      <c r="G225" s="24" t="s">
        <v>121</v>
      </c>
      <c r="H225" s="25" t="s">
        <v>126</v>
      </c>
      <c r="I225" s="26" t="s">
        <v>163</v>
      </c>
      <c r="J225" s="26"/>
      <c r="K225" s="27">
        <v>90</v>
      </c>
      <c r="L225" s="28" t="s">
        <v>421</v>
      </c>
      <c r="M225" s="29"/>
    </row>
    <row r="226" spans="1:13" ht="15" hidden="1" x14ac:dyDescent="0.25">
      <c r="A226" s="117"/>
      <c r="B226" s="20" t="s">
        <v>414</v>
      </c>
      <c r="C226" s="21"/>
      <c r="D226" s="21"/>
      <c r="E226" s="22">
        <v>2003</v>
      </c>
      <c r="F226" s="23" t="s">
        <v>135</v>
      </c>
      <c r="G226" s="24" t="s">
        <v>121</v>
      </c>
      <c r="H226" s="76" t="s">
        <v>131</v>
      </c>
      <c r="I226" s="251" t="s">
        <v>159</v>
      </c>
      <c r="J226" s="26"/>
      <c r="K226" s="27">
        <v>227</v>
      </c>
      <c r="L226" s="28" t="s">
        <v>123</v>
      </c>
      <c r="M226" s="29"/>
    </row>
    <row r="227" spans="1:13" ht="15.75" hidden="1" x14ac:dyDescent="0.25">
      <c r="A227" s="117"/>
      <c r="B227" s="30" t="s">
        <v>415</v>
      </c>
      <c r="C227" s="36"/>
      <c r="D227" s="36"/>
      <c r="E227" s="273">
        <v>2003</v>
      </c>
      <c r="F227" s="38">
        <v>2</v>
      </c>
      <c r="G227" s="24" t="s">
        <v>121</v>
      </c>
      <c r="H227" s="60" t="s">
        <v>162</v>
      </c>
      <c r="I227" s="26" t="s">
        <v>60</v>
      </c>
      <c r="J227" s="26"/>
      <c r="K227" s="33">
        <v>125</v>
      </c>
      <c r="L227" s="41" t="s">
        <v>122</v>
      </c>
      <c r="M227" s="42"/>
    </row>
    <row r="228" spans="1:13" ht="15.75" hidden="1" x14ac:dyDescent="0.25">
      <c r="A228" s="117"/>
      <c r="B228" s="44" t="s">
        <v>416</v>
      </c>
      <c r="C228" s="44"/>
      <c r="D228" s="44"/>
      <c r="E228" s="273">
        <v>2004</v>
      </c>
      <c r="F228" s="45" t="s">
        <v>135</v>
      </c>
      <c r="G228" s="24" t="s">
        <v>121</v>
      </c>
      <c r="H228" s="60" t="s">
        <v>162</v>
      </c>
      <c r="I228" s="26" t="s">
        <v>60</v>
      </c>
      <c r="J228" s="26"/>
      <c r="K228" s="298">
        <v>245</v>
      </c>
      <c r="L228" s="48" t="s">
        <v>122</v>
      </c>
      <c r="M228" s="49"/>
    </row>
    <row r="229" spans="1:13" ht="15.75" hidden="1" x14ac:dyDescent="0.25">
      <c r="A229" s="245"/>
      <c r="B229" s="44" t="s">
        <v>416</v>
      </c>
      <c r="C229" s="44"/>
      <c r="D229" s="44"/>
      <c r="E229" s="273">
        <v>2004</v>
      </c>
      <c r="F229" s="45" t="s">
        <v>135</v>
      </c>
      <c r="G229" s="24" t="s">
        <v>121</v>
      </c>
      <c r="H229" s="60" t="s">
        <v>162</v>
      </c>
      <c r="I229" s="26" t="s">
        <v>163</v>
      </c>
      <c r="J229" s="26"/>
      <c r="K229" s="298">
        <v>89</v>
      </c>
      <c r="L229" s="48" t="s">
        <v>122</v>
      </c>
      <c r="M229" s="268"/>
    </row>
    <row r="230" spans="1:13" ht="15" hidden="1" x14ac:dyDescent="0.25">
      <c r="A230" s="117"/>
      <c r="B230" s="51" t="s">
        <v>417</v>
      </c>
      <c r="C230" s="36"/>
      <c r="D230" s="36"/>
      <c r="E230" s="274">
        <v>2005</v>
      </c>
      <c r="F230" s="23">
        <v>1</v>
      </c>
      <c r="G230" s="24" t="s">
        <v>121</v>
      </c>
      <c r="H230" s="40" t="s">
        <v>128</v>
      </c>
      <c r="I230" s="26" t="s">
        <v>164</v>
      </c>
      <c r="J230" s="26"/>
      <c r="K230" s="33">
        <v>90</v>
      </c>
      <c r="L230" s="55" t="s">
        <v>420</v>
      </c>
      <c r="M230" s="56"/>
    </row>
    <row r="231" spans="1:13" ht="15" hidden="1" x14ac:dyDescent="0.25">
      <c r="A231" s="117"/>
      <c r="B231" s="30" t="s">
        <v>418</v>
      </c>
      <c r="C231" s="36"/>
      <c r="D231" s="36"/>
      <c r="E231" s="275">
        <v>2003</v>
      </c>
      <c r="F231" s="23">
        <v>1</v>
      </c>
      <c r="G231" s="24" t="s">
        <v>121</v>
      </c>
      <c r="H231" s="40" t="s">
        <v>145</v>
      </c>
      <c r="I231" s="26" t="s">
        <v>164</v>
      </c>
      <c r="J231" s="26"/>
      <c r="K231" s="33">
        <v>74</v>
      </c>
      <c r="L231" s="34" t="s">
        <v>420</v>
      </c>
      <c r="M231" s="58"/>
    </row>
    <row r="232" spans="1:13" ht="15" hidden="1" x14ac:dyDescent="0.25">
      <c r="A232" s="117"/>
      <c r="B232" s="30" t="s">
        <v>419</v>
      </c>
      <c r="C232" s="36"/>
      <c r="D232" s="36"/>
      <c r="E232" s="276">
        <v>2003</v>
      </c>
      <c r="F232" s="31">
        <v>2</v>
      </c>
      <c r="G232" s="24" t="s">
        <v>121</v>
      </c>
      <c r="H232" s="76" t="s">
        <v>131</v>
      </c>
      <c r="I232" s="251" t="s">
        <v>159</v>
      </c>
      <c r="J232" s="26"/>
      <c r="K232" s="33">
        <v>79</v>
      </c>
      <c r="L232" s="61" t="s">
        <v>420</v>
      </c>
      <c r="M232" s="58"/>
    </row>
    <row r="233" spans="1:13" ht="15.75" hidden="1" x14ac:dyDescent="0.25">
      <c r="A233" s="117"/>
      <c r="B233" s="20" t="s">
        <v>432</v>
      </c>
      <c r="C233" s="21"/>
      <c r="D233" s="21"/>
      <c r="E233" s="273">
        <v>2004</v>
      </c>
      <c r="F233" s="31" t="s">
        <v>25</v>
      </c>
      <c r="G233" s="24" t="s">
        <v>434</v>
      </c>
      <c r="H233" s="40" t="s">
        <v>128</v>
      </c>
      <c r="I233" s="26" t="s">
        <v>60</v>
      </c>
      <c r="J233" s="26"/>
      <c r="K233" s="27"/>
      <c r="L233" s="28" t="s">
        <v>433</v>
      </c>
      <c r="M233" s="29"/>
    </row>
    <row r="234" spans="1:13" ht="15.75" hidden="1" x14ac:dyDescent="0.25">
      <c r="A234" s="117"/>
      <c r="B234" s="30" t="s">
        <v>435</v>
      </c>
      <c r="C234" s="36"/>
      <c r="D234" s="36"/>
      <c r="E234" s="273">
        <v>2004</v>
      </c>
      <c r="F234" s="23">
        <v>3</v>
      </c>
      <c r="G234" s="24" t="s">
        <v>434</v>
      </c>
      <c r="H234" s="40" t="s">
        <v>145</v>
      </c>
      <c r="I234" s="26" t="s">
        <v>164</v>
      </c>
      <c r="J234" s="26"/>
      <c r="K234" s="33"/>
      <c r="L234" s="65" t="s">
        <v>436</v>
      </c>
      <c r="M234" s="42"/>
    </row>
    <row r="235" spans="1:13" ht="15" hidden="1" x14ac:dyDescent="0.25">
      <c r="A235" s="117"/>
      <c r="B235" s="30" t="s">
        <v>471</v>
      </c>
      <c r="C235" s="36"/>
      <c r="D235" s="36"/>
      <c r="E235" s="31">
        <v>2005</v>
      </c>
      <c r="F235" s="31" t="s">
        <v>25</v>
      </c>
      <c r="G235" s="59" t="s">
        <v>473</v>
      </c>
      <c r="H235" s="40" t="s">
        <v>145</v>
      </c>
      <c r="I235" s="251" t="s">
        <v>159</v>
      </c>
      <c r="J235" s="32"/>
      <c r="K235" s="67">
        <v>130</v>
      </c>
      <c r="L235" s="65" t="s">
        <v>472</v>
      </c>
      <c r="M235" s="68"/>
    </row>
    <row r="236" spans="1:13" ht="15" hidden="1" x14ac:dyDescent="0.25">
      <c r="A236" s="117"/>
      <c r="B236" s="30" t="s">
        <v>471</v>
      </c>
      <c r="C236" s="36"/>
      <c r="D236" s="36"/>
      <c r="E236" s="31">
        <v>2005</v>
      </c>
      <c r="F236" s="31" t="s">
        <v>25</v>
      </c>
      <c r="G236" s="59" t="s">
        <v>473</v>
      </c>
      <c r="H236" s="40" t="s">
        <v>145</v>
      </c>
      <c r="I236" s="26" t="s">
        <v>164</v>
      </c>
      <c r="J236" s="32"/>
      <c r="K236" s="67">
        <v>69</v>
      </c>
      <c r="L236" s="65" t="s">
        <v>472</v>
      </c>
      <c r="M236" s="72"/>
    </row>
    <row r="237" spans="1:13" ht="15" hidden="1" x14ac:dyDescent="0.25">
      <c r="A237" s="117"/>
      <c r="B237" s="20" t="s">
        <v>474</v>
      </c>
      <c r="C237" s="21"/>
      <c r="D237" s="21"/>
      <c r="E237" s="31">
        <v>2005</v>
      </c>
      <c r="F237" s="31" t="s">
        <v>25</v>
      </c>
      <c r="G237" s="24" t="s">
        <v>476</v>
      </c>
      <c r="H237" s="25" t="s">
        <v>126</v>
      </c>
      <c r="I237" s="251" t="s">
        <v>159</v>
      </c>
      <c r="J237" s="26"/>
      <c r="K237" s="27">
        <v>150</v>
      </c>
      <c r="L237" s="28" t="s">
        <v>475</v>
      </c>
      <c r="M237" s="29"/>
    </row>
    <row r="238" spans="1:13" ht="15" hidden="1" x14ac:dyDescent="0.25">
      <c r="A238" s="117"/>
      <c r="B238" s="374" t="s">
        <v>482</v>
      </c>
      <c r="C238" s="36"/>
      <c r="D238" s="74"/>
      <c r="E238" s="31">
        <v>2005</v>
      </c>
      <c r="F238" s="23">
        <v>1</v>
      </c>
      <c r="G238" s="54" t="s">
        <v>500</v>
      </c>
      <c r="H238" s="76" t="s">
        <v>494</v>
      </c>
      <c r="I238" s="251" t="s">
        <v>159</v>
      </c>
      <c r="J238" s="32"/>
      <c r="K238" s="77"/>
      <c r="L238" s="78" t="s">
        <v>489</v>
      </c>
      <c r="M238" s="79"/>
    </row>
    <row r="239" spans="1:13" ht="15" hidden="1" x14ac:dyDescent="0.25">
      <c r="A239" s="117"/>
      <c r="B239" s="30" t="s">
        <v>483</v>
      </c>
      <c r="C239" s="36"/>
      <c r="D239" s="36"/>
      <c r="E239" s="275">
        <v>2003</v>
      </c>
      <c r="F239" s="23">
        <v>1</v>
      </c>
      <c r="G239" s="54" t="s">
        <v>500</v>
      </c>
      <c r="H239" s="40" t="s">
        <v>495</v>
      </c>
      <c r="I239" s="26" t="s">
        <v>60</v>
      </c>
      <c r="J239" s="80"/>
      <c r="K239" s="33"/>
      <c r="L239" s="81" t="s">
        <v>489</v>
      </c>
      <c r="M239" s="82"/>
    </row>
    <row r="240" spans="1:13" ht="15" hidden="1" x14ac:dyDescent="0.25">
      <c r="A240" s="117"/>
      <c r="B240" s="20" t="s">
        <v>484</v>
      </c>
      <c r="C240" s="21"/>
      <c r="D240" s="21"/>
      <c r="E240" s="275">
        <v>2003</v>
      </c>
      <c r="F240" s="23">
        <v>1</v>
      </c>
      <c r="G240" s="54" t="s">
        <v>500</v>
      </c>
      <c r="H240" s="25" t="s">
        <v>496</v>
      </c>
      <c r="I240" s="26" t="s">
        <v>60</v>
      </c>
      <c r="J240" s="26"/>
      <c r="K240" s="27"/>
      <c r="L240" s="28" t="s">
        <v>490</v>
      </c>
      <c r="M240" s="29"/>
    </row>
    <row r="241" spans="1:13" ht="15" hidden="1" x14ac:dyDescent="0.25">
      <c r="A241" s="117"/>
      <c r="B241" s="30" t="s">
        <v>485</v>
      </c>
      <c r="C241" s="36"/>
      <c r="D241" s="36"/>
      <c r="E241" s="275">
        <v>2003</v>
      </c>
      <c r="F241" s="23">
        <v>1</v>
      </c>
      <c r="G241" s="54" t="s">
        <v>500</v>
      </c>
      <c r="H241" s="76" t="s">
        <v>497</v>
      </c>
      <c r="I241" s="26" t="s">
        <v>60</v>
      </c>
      <c r="J241" s="32"/>
      <c r="K241" s="70"/>
      <c r="L241" s="78" t="s">
        <v>491</v>
      </c>
      <c r="M241" s="79"/>
    </row>
    <row r="242" spans="1:13" ht="15" hidden="1" x14ac:dyDescent="0.25">
      <c r="A242" s="117"/>
      <c r="B242" s="20" t="s">
        <v>486</v>
      </c>
      <c r="C242" s="21"/>
      <c r="D242" s="21"/>
      <c r="E242" s="275">
        <v>2003</v>
      </c>
      <c r="F242" s="23">
        <v>1</v>
      </c>
      <c r="G242" s="54" t="s">
        <v>500</v>
      </c>
      <c r="H242" s="25" t="s">
        <v>498</v>
      </c>
      <c r="I242" s="26" t="s">
        <v>60</v>
      </c>
      <c r="J242" s="26"/>
      <c r="K242" s="27"/>
      <c r="L242" s="28" t="s">
        <v>492</v>
      </c>
      <c r="M242" s="29"/>
    </row>
    <row r="243" spans="1:13" ht="15" hidden="1" x14ac:dyDescent="0.25">
      <c r="A243" s="117"/>
      <c r="B243" s="20" t="s">
        <v>487</v>
      </c>
      <c r="C243" s="21"/>
      <c r="D243" s="21"/>
      <c r="E243" s="275">
        <v>2003</v>
      </c>
      <c r="F243" s="23">
        <v>1</v>
      </c>
      <c r="G243" s="54" t="s">
        <v>500</v>
      </c>
      <c r="H243" s="25" t="s">
        <v>499</v>
      </c>
      <c r="I243" s="26" t="s">
        <v>60</v>
      </c>
      <c r="J243" s="26"/>
      <c r="K243" s="27"/>
      <c r="L243" s="28" t="s">
        <v>491</v>
      </c>
      <c r="M243" s="29"/>
    </row>
    <row r="244" spans="1:13" ht="15" hidden="1" x14ac:dyDescent="0.25">
      <c r="A244" s="117"/>
      <c r="B244" s="374" t="s">
        <v>488</v>
      </c>
      <c r="C244" s="36"/>
      <c r="D244" s="36"/>
      <c r="E244" s="275">
        <v>2003</v>
      </c>
      <c r="F244" s="23">
        <v>1</v>
      </c>
      <c r="G244" s="54" t="s">
        <v>500</v>
      </c>
      <c r="H244" s="40" t="s">
        <v>497</v>
      </c>
      <c r="I244" s="26" t="s">
        <v>60</v>
      </c>
      <c r="J244" s="32"/>
      <c r="K244" s="33"/>
      <c r="L244" s="41" t="s">
        <v>493</v>
      </c>
      <c r="M244" s="42"/>
    </row>
    <row r="245" spans="1:13" ht="15.75" hidden="1" x14ac:dyDescent="0.25">
      <c r="A245" s="117"/>
      <c r="B245" s="44" t="s">
        <v>508</v>
      </c>
      <c r="C245" s="44"/>
      <c r="D245" s="44"/>
      <c r="E245" s="37">
        <v>2003</v>
      </c>
      <c r="F245" s="45">
        <v>1</v>
      </c>
      <c r="G245" s="59" t="s">
        <v>20</v>
      </c>
      <c r="H245" s="46" t="s">
        <v>126</v>
      </c>
      <c r="I245" s="32" t="s">
        <v>159</v>
      </c>
      <c r="J245" s="32"/>
      <c r="K245" s="298">
        <v>220</v>
      </c>
      <c r="L245" s="48" t="s">
        <v>386</v>
      </c>
      <c r="M245" s="49"/>
    </row>
    <row r="246" spans="1:13" ht="15" x14ac:dyDescent="0.25">
      <c r="A246" s="117"/>
      <c r="B246" s="51"/>
      <c r="C246" s="36"/>
      <c r="D246" s="36"/>
      <c r="E246" s="52"/>
      <c r="F246" s="53"/>
      <c r="G246" s="54"/>
      <c r="H246" s="40"/>
      <c r="I246" s="32"/>
      <c r="J246" s="32"/>
      <c r="K246" s="33"/>
      <c r="L246" s="55"/>
      <c r="M246" s="56"/>
    </row>
    <row r="247" spans="1:13" ht="15" x14ac:dyDescent="0.25">
      <c r="A247" s="117"/>
      <c r="B247" s="30"/>
      <c r="C247" s="36"/>
      <c r="D247" s="36"/>
      <c r="E247" s="45"/>
      <c r="F247" s="31"/>
      <c r="G247" s="57"/>
      <c r="H247" s="40"/>
      <c r="I247" s="32"/>
      <c r="J247" s="283"/>
      <c r="K247" s="33"/>
      <c r="L247" s="34"/>
      <c r="M247" s="58"/>
    </row>
    <row r="248" spans="1:13" ht="15" x14ac:dyDescent="0.25">
      <c r="A248" s="117"/>
      <c r="B248" s="30"/>
      <c r="C248" s="36"/>
      <c r="D248" s="36"/>
      <c r="E248" s="31"/>
      <c r="F248" s="31"/>
      <c r="G248" s="59"/>
      <c r="H248" s="60"/>
      <c r="I248" s="32"/>
      <c r="J248" s="283"/>
      <c r="K248" s="33"/>
      <c r="L248" s="61"/>
      <c r="M248" s="58"/>
    </row>
    <row r="249" spans="1:13" ht="15" x14ac:dyDescent="0.25">
      <c r="A249" s="117"/>
      <c r="B249" s="20"/>
      <c r="C249" s="21"/>
      <c r="D249" s="21"/>
      <c r="E249" s="22"/>
      <c r="F249" s="23"/>
      <c r="G249" s="24"/>
      <c r="H249" s="25"/>
      <c r="I249" s="26"/>
      <c r="J249" s="293"/>
      <c r="K249" s="27"/>
      <c r="L249" s="28"/>
      <c r="M249" s="29"/>
    </row>
    <row r="250" spans="1:13" ht="15" x14ac:dyDescent="0.25">
      <c r="A250" s="117"/>
      <c r="B250" s="30"/>
      <c r="C250" s="36"/>
      <c r="D250" s="36"/>
      <c r="E250" s="45"/>
      <c r="F250" s="31"/>
      <c r="G250" s="59"/>
      <c r="H250" s="60"/>
      <c r="I250" s="32"/>
      <c r="J250" s="283"/>
      <c r="K250" s="33"/>
      <c r="L250" s="65"/>
      <c r="M250" s="42"/>
    </row>
    <row r="251" spans="1:13" ht="15" x14ac:dyDescent="0.25">
      <c r="A251" s="117"/>
      <c r="B251" s="30"/>
      <c r="C251" s="36"/>
      <c r="D251" s="36"/>
      <c r="E251" s="31"/>
      <c r="F251" s="31"/>
      <c r="G251" s="59"/>
      <c r="H251" s="60"/>
      <c r="I251" s="32"/>
      <c r="J251" s="283"/>
      <c r="K251" s="67"/>
      <c r="L251" s="65"/>
      <c r="M251" s="68"/>
    </row>
    <row r="252" spans="1:13" ht="15" x14ac:dyDescent="0.25">
      <c r="A252" s="117"/>
      <c r="B252" s="30"/>
      <c r="C252" s="36"/>
      <c r="D252" s="36"/>
      <c r="E252" s="31"/>
      <c r="F252" s="45"/>
      <c r="G252" s="59"/>
      <c r="H252" s="69"/>
      <c r="I252" s="32"/>
      <c r="J252" s="296"/>
      <c r="K252" s="70"/>
      <c r="L252" s="71"/>
      <c r="M252" s="72"/>
    </row>
    <row r="253" spans="1:13" ht="15" x14ac:dyDescent="0.25">
      <c r="A253" s="117"/>
      <c r="B253" s="20"/>
      <c r="C253" s="21"/>
      <c r="D253" s="21"/>
      <c r="E253" s="22"/>
      <c r="F253" s="23"/>
      <c r="G253" s="24"/>
      <c r="H253" s="25"/>
      <c r="I253" s="26"/>
      <c r="J253" s="293"/>
      <c r="K253" s="27"/>
      <c r="L253" s="28"/>
      <c r="M253" s="29"/>
    </row>
    <row r="254" spans="1:13" ht="15.75" x14ac:dyDescent="0.25">
      <c r="A254" s="117"/>
      <c r="B254" s="30"/>
      <c r="C254" s="36"/>
      <c r="D254" s="74"/>
      <c r="E254" s="75"/>
      <c r="F254" s="37"/>
      <c r="G254" s="54"/>
      <c r="H254" s="76"/>
      <c r="I254" s="32"/>
      <c r="J254" s="283"/>
      <c r="K254" s="77"/>
      <c r="L254" s="78"/>
      <c r="M254" s="79"/>
    </row>
    <row r="255" spans="1:13" ht="15.75" x14ac:dyDescent="0.25">
      <c r="A255" s="117"/>
      <c r="B255" s="30"/>
      <c r="C255" s="36"/>
      <c r="D255" s="36"/>
      <c r="E255" s="37"/>
      <c r="F255" s="53"/>
      <c r="G255" s="24"/>
      <c r="H255" s="40"/>
      <c r="I255" s="80"/>
      <c r="J255" s="287"/>
      <c r="K255" s="33"/>
      <c r="L255" s="81"/>
      <c r="M255" s="82"/>
    </row>
    <row r="256" spans="1:13" ht="15" x14ac:dyDescent="0.25">
      <c r="A256" s="117"/>
      <c r="B256" s="20"/>
      <c r="C256" s="21"/>
      <c r="D256" s="21"/>
      <c r="E256" s="22"/>
      <c r="F256" s="23"/>
      <c r="G256" s="24"/>
      <c r="H256" s="25"/>
      <c r="I256" s="26"/>
      <c r="J256" s="293"/>
      <c r="K256" s="27"/>
      <c r="L256" s="28"/>
      <c r="M256" s="29"/>
    </row>
    <row r="257" spans="1:13" ht="15" x14ac:dyDescent="0.25">
      <c r="A257" s="117"/>
      <c r="B257" s="30"/>
      <c r="C257" s="36"/>
      <c r="D257" s="36"/>
      <c r="E257" s="31"/>
      <c r="F257" s="31"/>
      <c r="G257" s="59"/>
      <c r="H257" s="76"/>
      <c r="I257" s="32"/>
      <c r="J257" s="32"/>
      <c r="K257" s="53"/>
      <c r="L257" s="78"/>
      <c r="M257" s="79"/>
    </row>
    <row r="258" spans="1:13" ht="15" x14ac:dyDescent="0.25">
      <c r="A258" s="117"/>
      <c r="B258" s="20"/>
      <c r="C258" s="21"/>
      <c r="D258" s="21"/>
      <c r="E258" s="22"/>
      <c r="F258" s="23"/>
      <c r="G258" s="24"/>
      <c r="H258" s="25"/>
      <c r="I258" s="26"/>
      <c r="J258" s="293"/>
      <c r="K258" s="27"/>
      <c r="L258" s="28"/>
      <c r="M258" s="29"/>
    </row>
    <row r="259" spans="1:13" ht="15" x14ac:dyDescent="0.25">
      <c r="A259" s="117"/>
      <c r="B259" s="20"/>
      <c r="C259" s="21"/>
      <c r="D259" s="21"/>
      <c r="E259" s="22"/>
      <c r="F259" s="23"/>
      <c r="G259" s="24"/>
      <c r="H259" s="25"/>
      <c r="I259" s="26"/>
      <c r="J259" s="293"/>
      <c r="K259" s="27"/>
      <c r="L259" s="28"/>
      <c r="M259" s="29"/>
    </row>
    <row r="260" spans="1:13" ht="15.75" x14ac:dyDescent="0.25">
      <c r="A260" s="117"/>
      <c r="B260" s="30"/>
      <c r="C260" s="36"/>
      <c r="D260" s="36"/>
      <c r="E260" s="37"/>
      <c r="F260" s="38"/>
      <c r="G260" s="39"/>
      <c r="H260" s="40"/>
      <c r="I260" s="32"/>
      <c r="J260" s="283"/>
      <c r="K260" s="33"/>
      <c r="L260" s="41"/>
      <c r="M260" s="42"/>
    </row>
    <row r="261" spans="1:13" ht="15.75" x14ac:dyDescent="0.25">
      <c r="A261" s="117"/>
      <c r="B261" s="44"/>
      <c r="C261" s="44"/>
      <c r="D261" s="44"/>
      <c r="E261" s="37"/>
      <c r="F261" s="45"/>
      <c r="G261" s="24"/>
      <c r="H261" s="46"/>
      <c r="I261" s="32"/>
      <c r="J261" s="297"/>
      <c r="K261" s="47"/>
      <c r="L261" s="48"/>
      <c r="M261" s="49"/>
    </row>
    <row r="262" spans="1:13" ht="15" x14ac:dyDescent="0.25">
      <c r="A262" s="117"/>
      <c r="B262" s="51"/>
      <c r="C262" s="36"/>
      <c r="D262" s="36"/>
      <c r="E262" s="52"/>
      <c r="F262" s="53"/>
      <c r="G262" s="54"/>
      <c r="H262" s="40"/>
      <c r="I262" s="32"/>
      <c r="J262" s="283"/>
      <c r="K262" s="33"/>
      <c r="L262" s="55"/>
      <c r="M262" s="56"/>
    </row>
    <row r="263" spans="1:13" ht="15" x14ac:dyDescent="0.25">
      <c r="A263" s="117"/>
      <c r="B263" s="30"/>
      <c r="C263" s="36"/>
      <c r="D263" s="36"/>
      <c r="E263" s="45"/>
      <c r="F263" s="31"/>
      <c r="G263" s="57"/>
      <c r="H263" s="40"/>
      <c r="I263" s="32"/>
      <c r="J263" s="283"/>
      <c r="K263" s="33"/>
      <c r="L263" s="34"/>
      <c r="M263" s="58"/>
    </row>
    <row r="264" spans="1:13" ht="15" x14ac:dyDescent="0.25">
      <c r="A264" s="117"/>
      <c r="B264" s="30"/>
      <c r="C264" s="36"/>
      <c r="D264" s="36"/>
      <c r="E264" s="31"/>
      <c r="F264" s="31"/>
      <c r="G264" s="59"/>
      <c r="H264" s="60"/>
      <c r="I264" s="32"/>
      <c r="J264" s="283"/>
      <c r="K264" s="33"/>
      <c r="L264" s="61"/>
      <c r="M264" s="58"/>
    </row>
    <row r="265" spans="1:13" ht="15" x14ac:dyDescent="0.25">
      <c r="A265" s="117"/>
      <c r="B265" s="20"/>
      <c r="C265" s="21"/>
      <c r="D265" s="21"/>
      <c r="E265" s="22"/>
      <c r="F265" s="23"/>
      <c r="G265" s="24"/>
      <c r="H265" s="25"/>
      <c r="I265" s="26"/>
      <c r="J265" s="293"/>
      <c r="K265" s="27"/>
      <c r="L265" s="28"/>
      <c r="M265" s="29"/>
    </row>
    <row r="266" spans="1:13" ht="15" x14ac:dyDescent="0.25">
      <c r="A266" s="117"/>
      <c r="B266" s="30"/>
      <c r="C266" s="36"/>
      <c r="D266" s="36"/>
      <c r="E266" s="45"/>
      <c r="F266" s="31"/>
      <c r="G266" s="59"/>
      <c r="H266" s="60"/>
      <c r="I266" s="32"/>
      <c r="J266" s="283"/>
      <c r="K266" s="33"/>
      <c r="L266" s="65"/>
      <c r="M266" s="42"/>
    </row>
    <row r="267" spans="1:13" ht="15" x14ac:dyDescent="0.25">
      <c r="A267" s="117"/>
      <c r="B267" s="30"/>
      <c r="C267" s="36"/>
      <c r="D267" s="36"/>
      <c r="E267" s="31"/>
      <c r="F267" s="31"/>
      <c r="G267" s="59"/>
      <c r="H267" s="60"/>
      <c r="I267" s="32"/>
      <c r="J267" s="283"/>
      <c r="K267" s="67"/>
      <c r="L267" s="65"/>
      <c r="M267" s="68"/>
    </row>
    <row r="268" spans="1:13" ht="15" x14ac:dyDescent="0.25">
      <c r="A268" s="117"/>
      <c r="B268" s="30"/>
      <c r="C268" s="36"/>
      <c r="D268" s="36"/>
      <c r="E268" s="31"/>
      <c r="F268" s="45"/>
      <c r="G268" s="59"/>
      <c r="H268" s="69"/>
      <c r="I268" s="32"/>
      <c r="J268" s="296"/>
      <c r="K268" s="70"/>
      <c r="L268" s="71"/>
      <c r="M268" s="72"/>
    </row>
    <row r="269" spans="1:13" ht="15" x14ac:dyDescent="0.25">
      <c r="A269" s="117"/>
      <c r="B269" s="20"/>
      <c r="C269" s="21"/>
      <c r="D269" s="21"/>
      <c r="E269" s="22"/>
      <c r="F269" s="23"/>
      <c r="G269" s="24"/>
      <c r="H269" s="25"/>
      <c r="I269" s="26"/>
      <c r="J269" s="293"/>
      <c r="K269" s="27"/>
      <c r="L269" s="28"/>
      <c r="M269" s="29"/>
    </row>
    <row r="270" spans="1:13" ht="15.75" x14ac:dyDescent="0.25">
      <c r="A270" s="117"/>
      <c r="B270" s="30"/>
      <c r="C270" s="36"/>
      <c r="D270" s="74"/>
      <c r="E270" s="75"/>
      <c r="F270" s="37"/>
      <c r="G270" s="54"/>
      <c r="H270" s="76"/>
      <c r="I270" s="32"/>
      <c r="J270" s="283"/>
      <c r="K270" s="77"/>
      <c r="L270" s="78"/>
      <c r="M270" s="79"/>
    </row>
    <row r="271" spans="1:13" ht="15.75" x14ac:dyDescent="0.25">
      <c r="A271" s="117"/>
      <c r="B271" s="30"/>
      <c r="C271" s="36"/>
      <c r="D271" s="36"/>
      <c r="E271" s="37"/>
      <c r="F271" s="53"/>
      <c r="G271" s="24"/>
      <c r="H271" s="40"/>
      <c r="I271" s="80"/>
      <c r="J271" s="287"/>
      <c r="K271" s="33"/>
      <c r="L271" s="81"/>
      <c r="M271" s="82"/>
    </row>
    <row r="272" spans="1:13" ht="15" x14ac:dyDescent="0.25">
      <c r="A272" s="117"/>
      <c r="B272" s="20"/>
      <c r="C272" s="21"/>
      <c r="D272" s="21"/>
      <c r="E272" s="22"/>
      <c r="F272" s="23"/>
      <c r="G272" s="24"/>
      <c r="H272" s="25"/>
      <c r="I272" s="26"/>
      <c r="J272" s="293"/>
      <c r="K272" s="27"/>
      <c r="L272" s="28"/>
      <c r="M272" s="29"/>
    </row>
    <row r="273" spans="1:13" ht="15" x14ac:dyDescent="0.25">
      <c r="A273" s="117"/>
      <c r="B273" s="30"/>
      <c r="C273" s="36"/>
      <c r="D273" s="36"/>
      <c r="E273" s="31"/>
      <c r="F273" s="31"/>
      <c r="G273" s="59"/>
      <c r="H273" s="76"/>
      <c r="I273" s="32"/>
      <c r="J273" s="32"/>
      <c r="K273" s="53"/>
      <c r="L273" s="78"/>
      <c r="M273" s="79"/>
    </row>
    <row r="274" spans="1:13" ht="15" x14ac:dyDescent="0.25">
      <c r="A274" s="117"/>
      <c r="B274" s="20"/>
      <c r="C274" s="21"/>
      <c r="D274" s="21"/>
      <c r="E274" s="22"/>
      <c r="F274" s="23"/>
      <c r="G274" s="24"/>
      <c r="H274" s="25"/>
      <c r="I274" s="26"/>
      <c r="J274" s="293"/>
      <c r="K274" s="27"/>
      <c r="L274" s="28"/>
      <c r="M274" s="29"/>
    </row>
    <row r="275" spans="1:13" ht="15" x14ac:dyDescent="0.25">
      <c r="A275" s="117"/>
      <c r="B275" s="20"/>
      <c r="C275" s="21"/>
      <c r="D275" s="21"/>
      <c r="E275" s="22"/>
      <c r="F275" s="23"/>
      <c r="G275" s="24"/>
      <c r="H275" s="25"/>
      <c r="I275" s="26"/>
      <c r="J275" s="293"/>
      <c r="K275" s="27"/>
      <c r="L275" s="28"/>
      <c r="M275" s="29"/>
    </row>
    <row r="276" spans="1:13" ht="15.75" x14ac:dyDescent="0.25">
      <c r="A276" s="117"/>
      <c r="B276" s="30"/>
      <c r="C276" s="36"/>
      <c r="D276" s="36"/>
      <c r="E276" s="37"/>
      <c r="F276" s="38"/>
      <c r="G276" s="39"/>
      <c r="H276" s="40"/>
      <c r="I276" s="32"/>
      <c r="J276" s="283"/>
      <c r="K276" s="33"/>
      <c r="L276" s="41"/>
      <c r="M276" s="42"/>
    </row>
    <row r="277" spans="1:13" ht="15.75" x14ac:dyDescent="0.25">
      <c r="A277" s="117"/>
      <c r="B277" s="44"/>
      <c r="C277" s="44"/>
      <c r="D277" s="44"/>
      <c r="E277" s="37"/>
      <c r="F277" s="45"/>
      <c r="G277" s="24"/>
      <c r="H277" s="46"/>
      <c r="I277" s="32"/>
      <c r="J277" s="297"/>
      <c r="K277" s="47"/>
      <c r="L277" s="48"/>
      <c r="M277" s="49"/>
    </row>
    <row r="278" spans="1:13" ht="15" x14ac:dyDescent="0.25">
      <c r="A278" s="117"/>
      <c r="B278" s="51"/>
      <c r="C278" s="36"/>
      <c r="D278" s="36"/>
      <c r="E278" s="52"/>
      <c r="F278" s="53"/>
      <c r="G278" s="54"/>
      <c r="H278" s="40"/>
      <c r="I278" s="32"/>
      <c r="J278" s="283"/>
      <c r="K278" s="33"/>
      <c r="L278" s="55"/>
      <c r="M278" s="56"/>
    </row>
    <row r="279" spans="1:13" ht="15" x14ac:dyDescent="0.25">
      <c r="A279" s="117"/>
      <c r="B279" s="30"/>
      <c r="C279" s="36"/>
      <c r="D279" s="36"/>
      <c r="E279" s="45"/>
      <c r="F279" s="31"/>
      <c r="G279" s="57"/>
      <c r="H279" s="40"/>
      <c r="I279" s="32"/>
      <c r="J279" s="283"/>
      <c r="K279" s="33"/>
      <c r="L279" s="34"/>
      <c r="M279" s="58"/>
    </row>
    <row r="280" spans="1:13" ht="15" x14ac:dyDescent="0.25">
      <c r="A280" s="117"/>
      <c r="B280" s="30"/>
      <c r="C280" s="36"/>
      <c r="D280" s="36"/>
      <c r="E280" s="31"/>
      <c r="F280" s="31"/>
      <c r="G280" s="59"/>
      <c r="H280" s="60"/>
      <c r="I280" s="32"/>
      <c r="J280" s="283"/>
      <c r="K280" s="33"/>
      <c r="L280" s="61"/>
      <c r="M280" s="58"/>
    </row>
    <row r="281" spans="1:13" ht="15" x14ac:dyDescent="0.25">
      <c r="A281" s="117"/>
      <c r="B281" s="20"/>
      <c r="C281" s="21"/>
      <c r="D281" s="21"/>
      <c r="E281" s="22"/>
      <c r="F281" s="23"/>
      <c r="G281" s="24"/>
      <c r="H281" s="25"/>
      <c r="I281" s="26"/>
      <c r="J281" s="293"/>
      <c r="K281" s="27"/>
      <c r="L281" s="28"/>
      <c r="M281" s="29"/>
    </row>
    <row r="282" spans="1:13" ht="15" x14ac:dyDescent="0.25">
      <c r="A282" s="117"/>
      <c r="B282" s="30"/>
      <c r="C282" s="36"/>
      <c r="D282" s="36"/>
      <c r="E282" s="45"/>
      <c r="F282" s="31"/>
      <c r="G282" s="59"/>
      <c r="H282" s="60"/>
      <c r="I282" s="32"/>
      <c r="J282" s="283"/>
      <c r="K282" s="33"/>
      <c r="L282" s="65"/>
      <c r="M282" s="42"/>
    </row>
    <row r="283" spans="1:13" ht="15" x14ac:dyDescent="0.25">
      <c r="A283" s="117"/>
      <c r="B283" s="30"/>
      <c r="C283" s="36"/>
      <c r="D283" s="36"/>
      <c r="E283" s="31"/>
      <c r="F283" s="31"/>
      <c r="G283" s="59"/>
      <c r="H283" s="60"/>
      <c r="I283" s="32"/>
      <c r="J283" s="283"/>
      <c r="K283" s="67"/>
      <c r="L283" s="65"/>
      <c r="M283" s="68"/>
    </row>
    <row r="284" spans="1:13" ht="15" x14ac:dyDescent="0.25">
      <c r="A284" s="117"/>
      <c r="B284" s="30"/>
      <c r="C284" s="36"/>
      <c r="D284" s="36"/>
      <c r="E284" s="31"/>
      <c r="F284" s="45"/>
      <c r="G284" s="59"/>
      <c r="H284" s="69"/>
      <c r="I284" s="32"/>
      <c r="J284" s="296"/>
      <c r="K284" s="70"/>
      <c r="L284" s="71"/>
      <c r="M284" s="72"/>
    </row>
    <row r="285" spans="1:13" ht="15" x14ac:dyDescent="0.25">
      <c r="A285" s="117"/>
      <c r="B285" s="20"/>
      <c r="C285" s="21"/>
      <c r="D285" s="21"/>
      <c r="E285" s="22"/>
      <c r="F285" s="23"/>
      <c r="G285" s="24"/>
      <c r="H285" s="25"/>
      <c r="I285" s="26"/>
      <c r="J285" s="293"/>
      <c r="K285" s="27"/>
      <c r="L285" s="28"/>
      <c r="M285" s="29"/>
    </row>
    <row r="286" spans="1:13" ht="15.75" x14ac:dyDescent="0.25">
      <c r="A286" s="117"/>
      <c r="B286" s="30"/>
      <c r="C286" s="36"/>
      <c r="D286" s="74"/>
      <c r="E286" s="75"/>
      <c r="F286" s="37"/>
      <c r="G286" s="54"/>
      <c r="H286" s="76"/>
      <c r="I286" s="32"/>
      <c r="J286" s="283"/>
      <c r="K286" s="77"/>
      <c r="L286" s="78"/>
      <c r="M286" s="79"/>
    </row>
    <row r="287" spans="1:13" ht="15.75" x14ac:dyDescent="0.25">
      <c r="A287" s="117"/>
      <c r="B287" s="30"/>
      <c r="C287" s="36"/>
      <c r="D287" s="36"/>
      <c r="E287" s="37"/>
      <c r="F287" s="53"/>
      <c r="G287" s="24"/>
      <c r="H287" s="40"/>
      <c r="I287" s="80"/>
      <c r="J287" s="287"/>
      <c r="K287" s="33"/>
      <c r="L287" s="81"/>
      <c r="M287" s="82"/>
    </row>
    <row r="288" spans="1:13" ht="15" x14ac:dyDescent="0.25">
      <c r="A288" s="117"/>
      <c r="B288" s="20"/>
      <c r="C288" s="21"/>
      <c r="D288" s="21"/>
      <c r="E288" s="22"/>
      <c r="F288" s="23"/>
      <c r="G288" s="24"/>
      <c r="H288" s="25"/>
      <c r="I288" s="26"/>
      <c r="J288" s="293"/>
      <c r="K288" s="27"/>
      <c r="L288" s="28"/>
      <c r="M288" s="29"/>
    </row>
    <row r="289" spans="1:13" ht="15" x14ac:dyDescent="0.25">
      <c r="A289" s="117"/>
      <c r="B289" s="30"/>
      <c r="C289" s="36"/>
      <c r="D289" s="36"/>
      <c r="E289" s="31"/>
      <c r="F289" s="31"/>
      <c r="G289" s="59"/>
      <c r="H289" s="76"/>
      <c r="I289" s="32"/>
      <c r="J289" s="32"/>
      <c r="K289" s="53"/>
      <c r="L289" s="78"/>
      <c r="M289" s="79"/>
    </row>
    <row r="290" spans="1:13" ht="15" x14ac:dyDescent="0.25">
      <c r="A290" s="117"/>
      <c r="B290" s="20"/>
      <c r="C290" s="21"/>
      <c r="D290" s="21"/>
      <c r="E290" s="22"/>
      <c r="F290" s="23"/>
      <c r="G290" s="24"/>
      <c r="H290" s="25"/>
      <c r="I290" s="26"/>
      <c r="J290" s="293"/>
      <c r="K290" s="27"/>
      <c r="L290" s="28"/>
      <c r="M290" s="29"/>
    </row>
    <row r="291" spans="1:13" ht="15" x14ac:dyDescent="0.25">
      <c r="A291" s="117"/>
      <c r="B291" s="20"/>
      <c r="C291" s="21"/>
      <c r="D291" s="21"/>
      <c r="E291" s="22"/>
      <c r="F291" s="23"/>
      <c r="G291" s="24"/>
      <c r="H291" s="25"/>
      <c r="I291" s="26"/>
      <c r="J291" s="293"/>
      <c r="K291" s="27"/>
      <c r="L291" s="28"/>
      <c r="M291" s="29"/>
    </row>
    <row r="292" spans="1:13" ht="15.75" x14ac:dyDescent="0.25">
      <c r="A292" s="117"/>
      <c r="B292" s="30"/>
      <c r="C292" s="36"/>
      <c r="D292" s="36"/>
      <c r="E292" s="37"/>
      <c r="F292" s="38"/>
      <c r="G292" s="39"/>
      <c r="H292" s="40"/>
      <c r="I292" s="32"/>
      <c r="J292" s="283"/>
      <c r="K292" s="33"/>
      <c r="L292" s="41"/>
      <c r="M292" s="42"/>
    </row>
    <row r="293" spans="1:13" ht="15.75" x14ac:dyDescent="0.25">
      <c r="A293" s="117"/>
      <c r="B293" s="44"/>
      <c r="C293" s="44"/>
      <c r="D293" s="44"/>
      <c r="E293" s="37"/>
      <c r="F293" s="45"/>
      <c r="G293" s="24"/>
      <c r="H293" s="46"/>
      <c r="I293" s="32"/>
      <c r="J293" s="297"/>
      <c r="K293" s="47"/>
      <c r="L293" s="48"/>
      <c r="M293" s="49"/>
    </row>
    <row r="294" spans="1:13" ht="15" x14ac:dyDescent="0.25">
      <c r="A294" s="117"/>
      <c r="B294" s="51"/>
      <c r="C294" s="36"/>
      <c r="D294" s="36"/>
      <c r="E294" s="52"/>
      <c r="F294" s="53"/>
      <c r="G294" s="54"/>
      <c r="H294" s="40"/>
      <c r="I294" s="32"/>
      <c r="J294" s="283"/>
      <c r="K294" s="33"/>
      <c r="L294" s="55"/>
      <c r="M294" s="56"/>
    </row>
    <row r="295" spans="1:13" ht="15" x14ac:dyDescent="0.25">
      <c r="A295" s="117"/>
      <c r="B295" s="30"/>
      <c r="C295" s="36"/>
      <c r="D295" s="36"/>
      <c r="E295" s="45"/>
      <c r="F295" s="31"/>
      <c r="G295" s="57"/>
      <c r="H295" s="40"/>
      <c r="I295" s="32"/>
      <c r="J295" s="283"/>
      <c r="K295" s="33"/>
      <c r="L295" s="34"/>
      <c r="M295" s="58"/>
    </row>
    <row r="296" spans="1:13" ht="15" x14ac:dyDescent="0.25">
      <c r="A296" s="117"/>
      <c r="B296" s="30"/>
      <c r="C296" s="36"/>
      <c r="D296" s="36"/>
      <c r="E296" s="31"/>
      <c r="F296" s="31"/>
      <c r="G296" s="59"/>
      <c r="H296" s="60"/>
      <c r="I296" s="32"/>
      <c r="J296" s="283"/>
      <c r="K296" s="33"/>
      <c r="L296" s="61"/>
      <c r="M296" s="58"/>
    </row>
    <row r="297" spans="1:13" ht="15" x14ac:dyDescent="0.25">
      <c r="A297" s="117"/>
      <c r="B297" s="20"/>
      <c r="C297" s="21"/>
      <c r="D297" s="21"/>
      <c r="E297" s="22"/>
      <c r="F297" s="23"/>
      <c r="G297" s="24"/>
      <c r="H297" s="25"/>
      <c r="I297" s="26"/>
      <c r="J297" s="293"/>
      <c r="K297" s="27"/>
      <c r="L297" s="28"/>
      <c r="M297" s="29"/>
    </row>
    <row r="298" spans="1:13" ht="15" x14ac:dyDescent="0.25">
      <c r="A298" s="117"/>
      <c r="B298" s="30"/>
      <c r="C298" s="36"/>
      <c r="D298" s="36"/>
      <c r="E298" s="45"/>
      <c r="F298" s="31"/>
      <c r="G298" s="59"/>
      <c r="H298" s="60"/>
      <c r="I298" s="32"/>
      <c r="J298" s="283"/>
      <c r="K298" s="33"/>
      <c r="L298" s="65"/>
      <c r="M298" s="42"/>
    </row>
    <row r="299" spans="1:13" ht="15" x14ac:dyDescent="0.25">
      <c r="A299" s="117"/>
      <c r="B299" s="30"/>
      <c r="C299" s="36"/>
      <c r="D299" s="36"/>
      <c r="E299" s="31"/>
      <c r="F299" s="31"/>
      <c r="G299" s="59"/>
      <c r="H299" s="60"/>
      <c r="I299" s="32"/>
      <c r="J299" s="283"/>
      <c r="K299" s="67"/>
      <c r="L299" s="65"/>
      <c r="M299" s="68"/>
    </row>
    <row r="300" spans="1:13" ht="15" x14ac:dyDescent="0.25">
      <c r="A300" s="117"/>
      <c r="B300" s="30"/>
      <c r="C300" s="36"/>
      <c r="D300" s="36"/>
      <c r="E300" s="31"/>
      <c r="F300" s="45"/>
      <c r="G300" s="59"/>
      <c r="H300" s="69"/>
      <c r="I300" s="32"/>
      <c r="J300" s="296"/>
      <c r="K300" s="70"/>
      <c r="L300" s="71"/>
      <c r="M300" s="72"/>
    </row>
    <row r="301" spans="1:13" ht="15" x14ac:dyDescent="0.25">
      <c r="A301" s="117"/>
      <c r="B301" s="20"/>
      <c r="C301" s="21"/>
      <c r="D301" s="21"/>
      <c r="E301" s="22"/>
      <c r="F301" s="23"/>
      <c r="G301" s="24"/>
      <c r="H301" s="25"/>
      <c r="I301" s="26"/>
      <c r="J301" s="293"/>
      <c r="K301" s="27"/>
      <c r="L301" s="28"/>
      <c r="M301" s="29"/>
    </row>
    <row r="302" spans="1:13" ht="15.75" x14ac:dyDescent="0.25">
      <c r="A302" s="117"/>
      <c r="B302" s="30"/>
      <c r="C302" s="36"/>
      <c r="D302" s="74"/>
      <c r="E302" s="75"/>
      <c r="F302" s="37"/>
      <c r="G302" s="54"/>
      <c r="H302" s="76"/>
      <c r="I302" s="32"/>
      <c r="J302" s="283"/>
      <c r="K302" s="77"/>
      <c r="L302" s="78"/>
      <c r="M302" s="79"/>
    </row>
    <row r="303" spans="1:13" ht="15.75" x14ac:dyDescent="0.25">
      <c r="A303" s="117"/>
      <c r="B303" s="30"/>
      <c r="C303" s="36"/>
      <c r="D303" s="36"/>
      <c r="E303" s="37"/>
      <c r="F303" s="53"/>
      <c r="G303" s="24"/>
      <c r="H303" s="40"/>
      <c r="I303" s="80"/>
      <c r="J303" s="287"/>
      <c r="K303" s="33"/>
      <c r="L303" s="81"/>
      <c r="M303" s="82"/>
    </row>
    <row r="304" spans="1:13" ht="15" x14ac:dyDescent="0.25">
      <c r="A304" s="117"/>
      <c r="B304" s="20"/>
      <c r="C304" s="21"/>
      <c r="D304" s="21"/>
      <c r="E304" s="22"/>
      <c r="F304" s="23"/>
      <c r="G304" s="24"/>
      <c r="H304" s="25"/>
      <c r="I304" s="26"/>
      <c r="J304" s="293"/>
      <c r="K304" s="27"/>
      <c r="L304" s="28"/>
      <c r="M304" s="29"/>
    </row>
    <row r="305" spans="1:13" ht="15" x14ac:dyDescent="0.25">
      <c r="A305" s="117"/>
      <c r="B305" s="30"/>
      <c r="C305" s="36"/>
      <c r="D305" s="36"/>
      <c r="E305" s="31"/>
      <c r="F305" s="31"/>
      <c r="G305" s="59"/>
      <c r="H305" s="76"/>
      <c r="I305" s="32"/>
      <c r="J305" s="32"/>
      <c r="K305" s="53"/>
      <c r="L305" s="78"/>
      <c r="M305" s="79"/>
    </row>
    <row r="306" spans="1:13" ht="15" x14ac:dyDescent="0.25">
      <c r="A306" s="117"/>
      <c r="B306" s="20"/>
      <c r="C306" s="21"/>
      <c r="D306" s="21"/>
      <c r="E306" s="22"/>
      <c r="F306" s="23"/>
      <c r="G306" s="24"/>
      <c r="H306" s="25"/>
      <c r="I306" s="26"/>
      <c r="J306" s="293"/>
      <c r="K306" s="27"/>
      <c r="L306" s="28"/>
      <c r="M306" s="29"/>
    </row>
    <row r="307" spans="1:13" ht="15" x14ac:dyDescent="0.25">
      <c r="A307" s="117"/>
      <c r="B307" s="20"/>
      <c r="C307" s="21"/>
      <c r="D307" s="21"/>
      <c r="E307" s="22"/>
      <c r="F307" s="23"/>
      <c r="G307" s="24"/>
      <c r="H307" s="25"/>
      <c r="I307" s="26"/>
      <c r="J307" s="293"/>
      <c r="K307" s="27"/>
      <c r="L307" s="28"/>
      <c r="M307" s="29"/>
    </row>
    <row r="308" spans="1:13" ht="15.75" x14ac:dyDescent="0.25">
      <c r="A308" s="117"/>
      <c r="B308" s="30"/>
      <c r="C308" s="36"/>
      <c r="D308" s="36"/>
      <c r="E308" s="37"/>
      <c r="F308" s="38"/>
      <c r="G308" s="39"/>
      <c r="H308" s="40"/>
      <c r="I308" s="32"/>
      <c r="J308" s="283"/>
      <c r="K308" s="33"/>
      <c r="L308" s="41"/>
      <c r="M308" s="42"/>
    </row>
    <row r="309" spans="1:13" ht="15.75" x14ac:dyDescent="0.25">
      <c r="A309" s="117"/>
      <c r="B309" s="44"/>
      <c r="C309" s="44"/>
      <c r="D309" s="44"/>
      <c r="E309" s="37"/>
      <c r="F309" s="45"/>
      <c r="G309" s="24"/>
      <c r="H309" s="46"/>
      <c r="I309" s="32"/>
      <c r="J309" s="297"/>
      <c r="K309" s="47"/>
      <c r="L309" s="48"/>
      <c r="M309" s="49"/>
    </row>
    <row r="310" spans="1:13" ht="15" x14ac:dyDescent="0.25">
      <c r="A310" s="117"/>
      <c r="B310" s="51"/>
      <c r="C310" s="36"/>
      <c r="D310" s="36"/>
      <c r="E310" s="52"/>
      <c r="F310" s="53"/>
      <c r="G310" s="54"/>
      <c r="H310" s="40"/>
      <c r="I310" s="32"/>
      <c r="J310" s="283"/>
      <c r="K310" s="33"/>
      <c r="L310" s="55"/>
      <c r="M310" s="56"/>
    </row>
    <row r="311" spans="1:13" ht="15" x14ac:dyDescent="0.25">
      <c r="A311" s="117"/>
      <c r="B311" s="30"/>
      <c r="C311" s="36"/>
      <c r="D311" s="36"/>
      <c r="E311" s="45"/>
      <c r="F311" s="31"/>
      <c r="G311" s="57"/>
      <c r="H311" s="40"/>
      <c r="I311" s="32"/>
      <c r="J311" s="283"/>
      <c r="K311" s="33"/>
      <c r="L311" s="34"/>
      <c r="M311" s="58"/>
    </row>
    <row r="312" spans="1:13" ht="15" x14ac:dyDescent="0.25">
      <c r="A312" s="117"/>
      <c r="B312" s="30"/>
      <c r="C312" s="36"/>
      <c r="D312" s="36"/>
      <c r="E312" s="31"/>
      <c r="F312" s="31"/>
      <c r="G312" s="59"/>
      <c r="H312" s="60"/>
      <c r="I312" s="32"/>
      <c r="J312" s="283"/>
      <c r="K312" s="33"/>
      <c r="L312" s="61"/>
      <c r="M312" s="58"/>
    </row>
    <row r="313" spans="1:13" ht="15" x14ac:dyDescent="0.25">
      <c r="A313" s="117"/>
      <c r="B313" s="20"/>
      <c r="C313" s="21"/>
      <c r="D313" s="21"/>
      <c r="E313" s="22"/>
      <c r="F313" s="23"/>
      <c r="G313" s="24"/>
      <c r="H313" s="25"/>
      <c r="I313" s="26"/>
      <c r="J313" s="293"/>
      <c r="K313" s="27"/>
      <c r="L313" s="28"/>
      <c r="M313" s="29"/>
    </row>
    <row r="314" spans="1:13" ht="15" x14ac:dyDescent="0.25">
      <c r="A314" s="117"/>
      <c r="B314" s="30"/>
      <c r="C314" s="36"/>
      <c r="D314" s="36"/>
      <c r="E314" s="45"/>
      <c r="F314" s="31"/>
      <c r="G314" s="59"/>
      <c r="H314" s="60"/>
      <c r="I314" s="32"/>
      <c r="J314" s="283"/>
      <c r="K314" s="33"/>
      <c r="L314" s="65"/>
      <c r="M314" s="42"/>
    </row>
    <row r="315" spans="1:13" ht="15" x14ac:dyDescent="0.25">
      <c r="A315" s="117"/>
      <c r="B315" s="30"/>
      <c r="C315" s="36"/>
      <c r="D315" s="36"/>
      <c r="E315" s="31"/>
      <c r="F315" s="31"/>
      <c r="G315" s="59"/>
      <c r="H315" s="60"/>
      <c r="I315" s="32"/>
      <c r="J315" s="283"/>
      <c r="K315" s="67"/>
      <c r="L315" s="65"/>
      <c r="M315" s="68"/>
    </row>
    <row r="316" spans="1:13" ht="15" x14ac:dyDescent="0.25">
      <c r="A316" s="117"/>
      <c r="B316" s="30"/>
      <c r="C316" s="36"/>
      <c r="D316" s="36"/>
      <c r="E316" s="31"/>
      <c r="F316" s="45"/>
      <c r="G316" s="59"/>
      <c r="H316" s="69"/>
      <c r="I316" s="32"/>
      <c r="J316" s="296"/>
      <c r="K316" s="70"/>
      <c r="L316" s="71"/>
      <c r="M316" s="72"/>
    </row>
    <row r="317" spans="1:13" ht="15" x14ac:dyDescent="0.25">
      <c r="A317" s="117"/>
      <c r="B317" s="20"/>
      <c r="C317" s="21"/>
      <c r="D317" s="21"/>
      <c r="E317" s="22"/>
      <c r="F317" s="23"/>
      <c r="G317" s="24"/>
      <c r="H317" s="25"/>
      <c r="I317" s="26"/>
      <c r="J317" s="293"/>
      <c r="K317" s="27"/>
      <c r="L317" s="28"/>
      <c r="M317" s="29"/>
    </row>
    <row r="318" spans="1:13" ht="15.75" x14ac:dyDescent="0.25">
      <c r="A318" s="117"/>
      <c r="B318" s="30"/>
      <c r="C318" s="36"/>
      <c r="D318" s="74"/>
      <c r="E318" s="75"/>
      <c r="F318" s="37"/>
      <c r="G318" s="54"/>
      <c r="H318" s="76"/>
      <c r="I318" s="32"/>
      <c r="J318" s="283"/>
      <c r="K318" s="77"/>
      <c r="L318" s="78"/>
      <c r="M318" s="79"/>
    </row>
    <row r="319" spans="1:13" ht="15.75" x14ac:dyDescent="0.25">
      <c r="A319" s="117"/>
      <c r="B319" s="30"/>
      <c r="C319" s="36"/>
      <c r="D319" s="36"/>
      <c r="E319" s="37"/>
      <c r="F319" s="53"/>
      <c r="G319" s="24"/>
      <c r="H319" s="40"/>
      <c r="I319" s="80"/>
      <c r="J319" s="287"/>
      <c r="K319" s="33"/>
      <c r="L319" s="81"/>
      <c r="M319" s="82"/>
    </row>
    <row r="320" spans="1:13" ht="15" x14ac:dyDescent="0.25">
      <c r="A320" s="117"/>
      <c r="B320" s="20"/>
      <c r="C320" s="21"/>
      <c r="D320" s="21"/>
      <c r="E320" s="22"/>
      <c r="F320" s="23"/>
      <c r="G320" s="24"/>
      <c r="H320" s="25"/>
      <c r="I320" s="26"/>
      <c r="J320" s="293"/>
      <c r="K320" s="27"/>
      <c r="L320" s="28"/>
      <c r="M320" s="29"/>
    </row>
    <row r="321" spans="1:13" ht="15" x14ac:dyDescent="0.25">
      <c r="A321" s="117"/>
      <c r="B321" s="30"/>
      <c r="C321" s="36"/>
      <c r="D321" s="36"/>
      <c r="E321" s="31"/>
      <c r="F321" s="31"/>
      <c r="G321" s="59"/>
      <c r="H321" s="76"/>
      <c r="I321" s="32"/>
      <c r="J321" s="32"/>
      <c r="K321" s="53"/>
      <c r="L321" s="78"/>
      <c r="M321" s="79"/>
    </row>
    <row r="322" spans="1:13" ht="15" x14ac:dyDescent="0.25">
      <c r="A322" s="117"/>
      <c r="B322" s="20"/>
      <c r="C322" s="21"/>
      <c r="D322" s="21"/>
      <c r="E322" s="22"/>
      <c r="F322" s="23"/>
      <c r="G322" s="24"/>
      <c r="H322" s="25"/>
      <c r="I322" s="26"/>
      <c r="J322" s="293"/>
      <c r="K322" s="27"/>
      <c r="L322" s="28"/>
      <c r="M322" s="29"/>
    </row>
    <row r="323" spans="1:13" ht="15" x14ac:dyDescent="0.25">
      <c r="A323" s="117"/>
      <c r="B323" s="20"/>
      <c r="C323" s="21"/>
      <c r="D323" s="21"/>
      <c r="E323" s="22"/>
      <c r="F323" s="23"/>
      <c r="G323" s="24"/>
      <c r="H323" s="25"/>
      <c r="I323" s="26"/>
      <c r="J323" s="293"/>
      <c r="K323" s="27"/>
      <c r="L323" s="28"/>
      <c r="M323" s="29"/>
    </row>
    <row r="324" spans="1:13" ht="15.75" x14ac:dyDescent="0.25">
      <c r="A324" s="117"/>
      <c r="B324" s="30"/>
      <c r="C324" s="36"/>
      <c r="D324" s="36"/>
      <c r="E324" s="37"/>
      <c r="F324" s="38"/>
      <c r="G324" s="39"/>
      <c r="H324" s="40"/>
      <c r="I324" s="32"/>
      <c r="J324" s="283"/>
      <c r="K324" s="33"/>
      <c r="L324" s="41"/>
      <c r="M324" s="42"/>
    </row>
    <row r="325" spans="1:13" ht="15.75" x14ac:dyDescent="0.25">
      <c r="A325" s="117"/>
      <c r="B325" s="44"/>
      <c r="C325" s="44"/>
      <c r="D325" s="44"/>
      <c r="E325" s="37"/>
      <c r="F325" s="45"/>
      <c r="G325" s="24"/>
      <c r="H325" s="46"/>
      <c r="I325" s="32"/>
      <c r="J325" s="297"/>
      <c r="K325" s="47"/>
      <c r="L325" s="48"/>
      <c r="M325" s="49"/>
    </row>
    <row r="326" spans="1:13" ht="15" x14ac:dyDescent="0.25">
      <c r="A326" s="117"/>
      <c r="B326" s="51"/>
      <c r="C326" s="36"/>
      <c r="D326" s="36"/>
      <c r="E326" s="52"/>
      <c r="F326" s="53"/>
      <c r="G326" s="54"/>
      <c r="H326" s="40"/>
      <c r="I326" s="32"/>
      <c r="J326" s="283"/>
      <c r="K326" s="33"/>
      <c r="L326" s="55"/>
      <c r="M326" s="56"/>
    </row>
    <row r="327" spans="1:13" ht="15" x14ac:dyDescent="0.25">
      <c r="A327" s="117"/>
      <c r="B327" s="30"/>
      <c r="C327" s="36"/>
      <c r="D327" s="36"/>
      <c r="E327" s="45"/>
      <c r="F327" s="31"/>
      <c r="G327" s="57"/>
      <c r="H327" s="40"/>
      <c r="I327" s="32"/>
      <c r="J327" s="283"/>
      <c r="K327" s="33"/>
      <c r="L327" s="34"/>
      <c r="M327" s="58"/>
    </row>
    <row r="328" spans="1:13" ht="15" x14ac:dyDescent="0.25">
      <c r="A328" s="117"/>
      <c r="B328" s="30"/>
      <c r="C328" s="36"/>
      <c r="D328" s="36"/>
      <c r="E328" s="31"/>
      <c r="F328" s="31"/>
      <c r="G328" s="59"/>
      <c r="H328" s="60"/>
      <c r="I328" s="32"/>
      <c r="J328" s="283"/>
      <c r="K328" s="33"/>
      <c r="L328" s="61"/>
      <c r="M328" s="58"/>
    </row>
    <row r="329" spans="1:13" ht="15" x14ac:dyDescent="0.25">
      <c r="A329" s="117"/>
      <c r="B329" s="20"/>
      <c r="C329" s="21"/>
      <c r="D329" s="21"/>
      <c r="E329" s="22"/>
      <c r="F329" s="23"/>
      <c r="G329" s="24"/>
      <c r="H329" s="25"/>
      <c r="I329" s="26"/>
      <c r="J329" s="293"/>
      <c r="K329" s="27"/>
      <c r="L329" s="28"/>
      <c r="M329" s="29"/>
    </row>
    <row r="330" spans="1:13" ht="15" x14ac:dyDescent="0.25">
      <c r="A330" s="117"/>
      <c r="B330" s="30"/>
      <c r="C330" s="36"/>
      <c r="D330" s="36"/>
      <c r="E330" s="45"/>
      <c r="F330" s="31"/>
      <c r="G330" s="59"/>
      <c r="H330" s="60"/>
      <c r="I330" s="32"/>
      <c r="J330" s="283"/>
      <c r="K330" s="33"/>
      <c r="L330" s="65"/>
      <c r="M330" s="42"/>
    </row>
    <row r="331" spans="1:13" ht="15" x14ac:dyDescent="0.25">
      <c r="A331" s="117"/>
      <c r="B331" s="30"/>
      <c r="C331" s="36"/>
      <c r="D331" s="36"/>
      <c r="E331" s="31"/>
      <c r="F331" s="31"/>
      <c r="G331" s="59"/>
      <c r="H331" s="60"/>
      <c r="I331" s="32"/>
      <c r="J331" s="283"/>
      <c r="K331" s="67"/>
      <c r="L331" s="65"/>
      <c r="M331" s="68"/>
    </row>
    <row r="332" spans="1:13" ht="15" x14ac:dyDescent="0.25">
      <c r="A332" s="117"/>
      <c r="B332" s="30"/>
      <c r="C332" s="36"/>
      <c r="D332" s="36"/>
      <c r="E332" s="31"/>
      <c r="F332" s="45"/>
      <c r="G332" s="59"/>
      <c r="H332" s="69"/>
      <c r="I332" s="32"/>
      <c r="J332" s="296"/>
      <c r="K332" s="70"/>
      <c r="L332" s="71"/>
      <c r="M332" s="72"/>
    </row>
    <row r="333" spans="1:13" ht="15" x14ac:dyDescent="0.25">
      <c r="A333" s="117"/>
      <c r="B333" s="20"/>
      <c r="C333" s="21"/>
      <c r="D333" s="21"/>
      <c r="E333" s="22"/>
      <c r="F333" s="23"/>
      <c r="G333" s="24"/>
      <c r="H333" s="25"/>
      <c r="I333" s="26"/>
      <c r="J333" s="293"/>
      <c r="K333" s="27"/>
      <c r="L333" s="28"/>
      <c r="M333" s="29"/>
    </row>
    <row r="334" spans="1:13" ht="15.75" x14ac:dyDescent="0.25">
      <c r="A334" s="117"/>
      <c r="B334" s="30"/>
      <c r="C334" s="36"/>
      <c r="D334" s="74"/>
      <c r="E334" s="75"/>
      <c r="F334" s="37"/>
      <c r="G334" s="54"/>
      <c r="H334" s="76"/>
      <c r="I334" s="32"/>
      <c r="J334" s="283"/>
      <c r="K334" s="77"/>
      <c r="L334" s="78"/>
      <c r="M334" s="79"/>
    </row>
    <row r="335" spans="1:13" ht="15.75" x14ac:dyDescent="0.25">
      <c r="A335" s="117"/>
      <c r="B335" s="30"/>
      <c r="C335" s="36"/>
      <c r="D335" s="36"/>
      <c r="E335" s="37"/>
      <c r="F335" s="53"/>
      <c r="G335" s="24"/>
      <c r="H335" s="40"/>
      <c r="I335" s="80"/>
      <c r="J335" s="287"/>
      <c r="K335" s="33"/>
      <c r="L335" s="81"/>
      <c r="M335" s="82"/>
    </row>
    <row r="336" spans="1:13" ht="15" x14ac:dyDescent="0.25">
      <c r="A336" s="117"/>
      <c r="B336" s="20"/>
      <c r="C336" s="21"/>
      <c r="D336" s="21"/>
      <c r="E336" s="22"/>
      <c r="F336" s="23"/>
      <c r="G336" s="24"/>
      <c r="H336" s="25"/>
      <c r="I336" s="26"/>
      <c r="J336" s="293"/>
      <c r="K336" s="27"/>
      <c r="L336" s="28"/>
      <c r="M336" s="29"/>
    </row>
    <row r="337" spans="1:13" ht="15" x14ac:dyDescent="0.25">
      <c r="A337" s="117"/>
      <c r="B337" s="30"/>
      <c r="C337" s="36"/>
      <c r="D337" s="36"/>
      <c r="E337" s="31"/>
      <c r="F337" s="31"/>
      <c r="G337" s="59"/>
      <c r="H337" s="76"/>
      <c r="I337" s="32"/>
      <c r="J337" s="32"/>
      <c r="K337" s="53"/>
      <c r="L337" s="78"/>
      <c r="M337" s="79"/>
    </row>
    <row r="338" spans="1:13" ht="15" x14ac:dyDescent="0.25">
      <c r="A338" s="117"/>
      <c r="B338" s="20"/>
      <c r="C338" s="21"/>
      <c r="D338" s="21"/>
      <c r="E338" s="22"/>
      <c r="F338" s="23"/>
      <c r="G338" s="24"/>
      <c r="H338" s="25"/>
      <c r="I338" s="26"/>
      <c r="J338" s="293"/>
      <c r="K338" s="27"/>
      <c r="L338" s="28"/>
      <c r="M338" s="29"/>
    </row>
    <row r="339" spans="1:13" ht="15" x14ac:dyDescent="0.25">
      <c r="A339" s="117"/>
      <c r="B339" s="20"/>
      <c r="C339" s="21"/>
      <c r="D339" s="21"/>
      <c r="E339" s="22"/>
      <c r="F339" s="23"/>
      <c r="G339" s="24"/>
      <c r="H339" s="25"/>
      <c r="I339" s="26"/>
      <c r="J339" s="293"/>
      <c r="K339" s="27"/>
      <c r="L339" s="28"/>
      <c r="M339" s="29"/>
    </row>
    <row r="340" spans="1:13" ht="15.75" x14ac:dyDescent="0.25">
      <c r="A340" s="117"/>
      <c r="B340" s="30"/>
      <c r="C340" s="36"/>
      <c r="D340" s="36"/>
      <c r="E340" s="37"/>
      <c r="F340" s="38"/>
      <c r="G340" s="39"/>
      <c r="H340" s="40"/>
      <c r="I340" s="32"/>
      <c r="J340" s="283"/>
      <c r="K340" s="33"/>
      <c r="L340" s="41"/>
      <c r="M340" s="42"/>
    </row>
    <row r="341" spans="1:13" ht="15.75" x14ac:dyDescent="0.25">
      <c r="A341" s="117"/>
      <c r="B341" s="44"/>
      <c r="C341" s="44"/>
      <c r="D341" s="44"/>
      <c r="E341" s="37"/>
      <c r="F341" s="45"/>
      <c r="G341" s="24"/>
      <c r="H341" s="46"/>
      <c r="I341" s="32"/>
      <c r="J341" s="297"/>
      <c r="K341" s="47"/>
      <c r="L341" s="48"/>
      <c r="M341" s="49"/>
    </row>
    <row r="342" spans="1:13" ht="15" x14ac:dyDescent="0.25">
      <c r="A342" s="117"/>
      <c r="B342" s="51"/>
      <c r="C342" s="36"/>
      <c r="D342" s="36"/>
      <c r="E342" s="52"/>
      <c r="F342" s="53"/>
      <c r="G342" s="54"/>
      <c r="H342" s="40"/>
      <c r="I342" s="32"/>
      <c r="J342" s="283"/>
      <c r="K342" s="33"/>
      <c r="L342" s="55"/>
      <c r="M342" s="56"/>
    </row>
    <row r="343" spans="1:13" ht="15" x14ac:dyDescent="0.25">
      <c r="A343" s="117"/>
      <c r="B343" s="30"/>
      <c r="C343" s="36"/>
      <c r="D343" s="36"/>
      <c r="E343" s="45"/>
      <c r="F343" s="31"/>
      <c r="G343" s="57"/>
      <c r="H343" s="40"/>
      <c r="I343" s="32"/>
      <c r="J343" s="283"/>
      <c r="K343" s="33"/>
      <c r="L343" s="34"/>
      <c r="M343" s="58"/>
    </row>
    <row r="344" spans="1:13" ht="15" x14ac:dyDescent="0.25">
      <c r="A344" s="117"/>
      <c r="B344" s="30"/>
      <c r="C344" s="36"/>
      <c r="D344" s="36"/>
      <c r="E344" s="31"/>
      <c r="F344" s="31"/>
      <c r="G344" s="59"/>
      <c r="H344" s="60"/>
      <c r="I344" s="32"/>
      <c r="J344" s="283"/>
      <c r="K344" s="33"/>
      <c r="L344" s="61"/>
      <c r="M344" s="58"/>
    </row>
    <row r="345" spans="1:13" ht="15" x14ac:dyDescent="0.25">
      <c r="A345" s="117"/>
      <c r="B345" s="20"/>
      <c r="C345" s="21"/>
      <c r="D345" s="21"/>
      <c r="E345" s="22"/>
      <c r="F345" s="23"/>
      <c r="G345" s="24"/>
      <c r="H345" s="25"/>
      <c r="I345" s="26"/>
      <c r="J345" s="293"/>
      <c r="K345" s="27"/>
      <c r="L345" s="28"/>
      <c r="M345" s="29"/>
    </row>
    <row r="346" spans="1:13" ht="15" x14ac:dyDescent="0.25">
      <c r="A346" s="117"/>
      <c r="B346" s="30"/>
      <c r="C346" s="36"/>
      <c r="D346" s="36"/>
      <c r="E346" s="45"/>
      <c r="F346" s="31"/>
      <c r="G346" s="59"/>
      <c r="H346" s="60"/>
      <c r="I346" s="32"/>
      <c r="J346" s="283"/>
      <c r="K346" s="33"/>
      <c r="L346" s="65"/>
      <c r="M346" s="42"/>
    </row>
    <row r="347" spans="1:13" ht="15" x14ac:dyDescent="0.25">
      <c r="A347" s="117"/>
      <c r="B347" s="30"/>
      <c r="C347" s="36"/>
      <c r="D347" s="36"/>
      <c r="E347" s="31"/>
      <c r="F347" s="31"/>
      <c r="G347" s="59"/>
      <c r="H347" s="60"/>
      <c r="I347" s="32"/>
      <c r="J347" s="283"/>
      <c r="K347" s="67"/>
      <c r="L347" s="65"/>
      <c r="M347" s="68"/>
    </row>
    <row r="348" spans="1:13" ht="15" x14ac:dyDescent="0.25">
      <c r="A348" s="117"/>
      <c r="B348" s="30"/>
      <c r="C348" s="36"/>
      <c r="D348" s="36"/>
      <c r="E348" s="31"/>
      <c r="F348" s="45"/>
      <c r="G348" s="59"/>
      <c r="H348" s="69"/>
      <c r="I348" s="32"/>
      <c r="J348" s="296"/>
      <c r="K348" s="70"/>
      <c r="L348" s="71"/>
      <c r="M348" s="72"/>
    </row>
    <row r="349" spans="1:13" ht="15" x14ac:dyDescent="0.25">
      <c r="A349" s="117"/>
      <c r="B349" s="20"/>
      <c r="C349" s="21"/>
      <c r="D349" s="21"/>
      <c r="E349" s="22"/>
      <c r="F349" s="23"/>
      <c r="G349" s="24"/>
      <c r="H349" s="25"/>
      <c r="I349" s="26"/>
      <c r="J349" s="293"/>
      <c r="K349" s="27"/>
      <c r="L349" s="28"/>
      <c r="M349" s="29"/>
    </row>
    <row r="350" spans="1:13" ht="15.75" x14ac:dyDescent="0.25">
      <c r="A350" s="117"/>
      <c r="B350" s="30"/>
      <c r="C350" s="36"/>
      <c r="D350" s="74"/>
      <c r="E350" s="75"/>
      <c r="F350" s="37"/>
      <c r="G350" s="54"/>
      <c r="H350" s="76"/>
      <c r="I350" s="32"/>
      <c r="J350" s="283"/>
      <c r="K350" s="77"/>
      <c r="L350" s="78"/>
      <c r="M350" s="79"/>
    </row>
    <row r="351" spans="1:13" ht="15.75" x14ac:dyDescent="0.25">
      <c r="A351" s="117"/>
      <c r="B351" s="30"/>
      <c r="C351" s="36"/>
      <c r="D351" s="36"/>
      <c r="E351" s="37"/>
      <c r="F351" s="53"/>
      <c r="G351" s="24"/>
      <c r="H351" s="40"/>
      <c r="I351" s="80"/>
      <c r="J351" s="287"/>
      <c r="K351" s="33"/>
      <c r="L351" s="81"/>
      <c r="M351" s="82"/>
    </row>
    <row r="352" spans="1:13" ht="15" x14ac:dyDescent="0.25">
      <c r="A352" s="117"/>
      <c r="B352" s="20"/>
      <c r="C352" s="21"/>
      <c r="D352" s="21"/>
      <c r="E352" s="22"/>
      <c r="F352" s="23"/>
      <c r="G352" s="24"/>
      <c r="H352" s="25"/>
      <c r="I352" s="26"/>
      <c r="J352" s="293"/>
      <c r="K352" s="27"/>
      <c r="L352" s="28"/>
      <c r="M352" s="29"/>
    </row>
    <row r="353" spans="1:13" ht="15" x14ac:dyDescent="0.25">
      <c r="A353" s="117"/>
      <c r="B353" s="30"/>
      <c r="C353" s="36"/>
      <c r="D353" s="36"/>
      <c r="E353" s="31"/>
      <c r="F353" s="31"/>
      <c r="G353" s="59"/>
      <c r="H353" s="76"/>
      <c r="I353" s="32"/>
      <c r="J353" s="32"/>
      <c r="K353" s="53"/>
      <c r="L353" s="78"/>
      <c r="M353" s="79"/>
    </row>
  </sheetData>
  <sheetProtection selectLockedCells="1" selectUnlockedCells="1"/>
  <autoFilter ref="A2:M245" xr:uid="{00000000-0009-0000-0000-000017000000}">
    <filterColumn colId="1" showButton="0"/>
    <filterColumn colId="2" showButton="0"/>
    <filterColumn colId="6">
      <filters>
        <filter val="Краснодарский край"/>
        <filter val="Омская область"/>
        <filter val="Самарская область"/>
        <filter val="Челябинская область"/>
      </filters>
    </filterColumn>
    <filterColumn colId="11" showButton="0"/>
  </autoFilter>
  <mergeCells count="9">
    <mergeCell ref="K2:K3"/>
    <mergeCell ref="L2:M3"/>
    <mergeCell ref="A2:A3"/>
    <mergeCell ref="B2:D3"/>
    <mergeCell ref="E2:E3"/>
    <mergeCell ref="F2:F3"/>
    <mergeCell ref="G2:G3"/>
    <mergeCell ref="H2:H3"/>
    <mergeCell ref="I2:I3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view="pageBreakPreview" zoomScaleNormal="110" zoomScaleSheetLayoutView="100" workbookViewId="0">
      <selection activeCell="G24" sqref="G24"/>
    </sheetView>
  </sheetViews>
  <sheetFormatPr defaultRowHeight="12.75" x14ac:dyDescent="0.2"/>
  <cols>
    <col min="1" max="1" width="8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97" customWidth="1"/>
    <col min="8" max="8" width="9.28515625" style="98" customWidth="1"/>
    <col min="9" max="9" width="8.140625" customWidth="1"/>
    <col min="10" max="11" width="9.42578125" customWidth="1"/>
    <col min="12" max="12" width="14" customWidth="1"/>
    <col min="13" max="13" width="19.5703125" customWidth="1"/>
  </cols>
  <sheetData>
    <row r="1" spans="1:14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1"/>
    </row>
    <row r="2" spans="1:14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1"/>
    </row>
    <row r="3" spans="1:14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1"/>
    </row>
    <row r="4" spans="1:14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1"/>
    </row>
    <row r="5" spans="1:14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1"/>
    </row>
    <row r="6" spans="1:14" ht="19.5" customHeight="1" x14ac:dyDescent="0.25">
      <c r="A6" s="624" t="s">
        <v>425</v>
      </c>
      <c r="B6" s="624"/>
      <c r="C6" s="624"/>
      <c r="D6" s="266"/>
      <c r="E6" s="266"/>
      <c r="F6" s="266"/>
      <c r="G6" s="3"/>
      <c r="H6" s="266"/>
      <c r="I6" s="266"/>
      <c r="J6" s="266"/>
      <c r="K6" s="290"/>
      <c r="L6" s="625"/>
      <c r="M6" s="625"/>
      <c r="N6" s="4"/>
    </row>
    <row r="7" spans="1:14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282"/>
      <c r="L7" s="620" t="s">
        <v>35</v>
      </c>
      <c r="M7" s="620"/>
      <c r="N7" s="620"/>
    </row>
    <row r="8" spans="1:14" ht="12.75" customHeight="1" x14ac:dyDescent="0.2">
      <c r="A8" s="621" t="s">
        <v>4</v>
      </c>
      <c r="B8" s="621"/>
      <c r="C8" s="622" t="s">
        <v>427</v>
      </c>
      <c r="D8" s="607"/>
      <c r="E8" s="607"/>
      <c r="F8" s="607"/>
      <c r="G8" s="607"/>
      <c r="H8" s="607"/>
      <c r="I8" s="607"/>
      <c r="J8" s="623"/>
      <c r="K8" s="283"/>
      <c r="L8" s="620" t="s">
        <v>5</v>
      </c>
      <c r="M8" s="620"/>
      <c r="N8" s="620"/>
    </row>
    <row r="9" spans="1:14" x14ac:dyDescent="0.2">
      <c r="A9" s="609">
        <v>229</v>
      </c>
      <c r="B9" s="609"/>
      <c r="C9" s="5"/>
      <c r="D9" s="610" t="s">
        <v>6</v>
      </c>
      <c r="E9" s="611"/>
      <c r="F9" s="611"/>
      <c r="G9" s="611"/>
      <c r="H9" s="611"/>
      <c r="I9" s="611"/>
      <c r="J9" s="612"/>
      <c r="K9" s="281"/>
      <c r="L9" s="6"/>
      <c r="M9" s="6"/>
      <c r="N9" s="4"/>
    </row>
    <row r="10" spans="1:14" x14ac:dyDescent="0.2">
      <c r="A10" s="609"/>
      <c r="B10" s="609"/>
      <c r="C10" s="5"/>
      <c r="D10" s="610" t="s">
        <v>431</v>
      </c>
      <c r="E10" s="610"/>
      <c r="F10" s="610"/>
      <c r="G10" s="610"/>
      <c r="H10" s="610"/>
      <c r="I10" s="610"/>
      <c r="J10" s="613"/>
      <c r="K10" s="281"/>
      <c r="L10" s="6"/>
      <c r="M10" s="6"/>
      <c r="N10" s="4"/>
    </row>
    <row r="11" spans="1:14" x14ac:dyDescent="0.2">
      <c r="A11" s="7"/>
      <c r="B11" s="7"/>
      <c r="C11" s="5"/>
      <c r="D11" s="261"/>
      <c r="E11" s="261"/>
      <c r="F11" s="261"/>
      <c r="G11" s="264"/>
      <c r="H11" s="261"/>
      <c r="I11" s="261"/>
      <c r="J11" s="6"/>
      <c r="K11" s="627" t="s">
        <v>36</v>
      </c>
      <c r="L11" s="627"/>
      <c r="M11" s="627"/>
      <c r="N11" s="4"/>
    </row>
    <row r="12" spans="1:14" ht="17.25" customHeight="1" x14ac:dyDescent="0.2">
      <c r="A12" s="7"/>
      <c r="B12" s="7"/>
      <c r="C12" s="10" t="s">
        <v>7</v>
      </c>
      <c r="D12" s="11"/>
      <c r="E12" s="12">
        <v>41</v>
      </c>
      <c r="F12" s="261"/>
      <c r="G12" s="264"/>
      <c r="H12" s="261"/>
      <c r="I12" s="261"/>
      <c r="J12" s="6"/>
      <c r="K12" s="100" t="s">
        <v>450</v>
      </c>
      <c r="L12" s="100" t="s">
        <v>452</v>
      </c>
      <c r="M12" s="100" t="s">
        <v>451</v>
      </c>
      <c r="N12" s="4"/>
    </row>
    <row r="13" spans="1:14" ht="16.5" customHeight="1" x14ac:dyDescent="0.2">
      <c r="A13" s="7"/>
      <c r="B13" s="7"/>
      <c r="C13" s="13" t="s">
        <v>8</v>
      </c>
      <c r="D13" s="14"/>
      <c r="E13" s="15">
        <v>534</v>
      </c>
      <c r="F13" s="261"/>
      <c r="G13" s="264"/>
      <c r="H13" s="261"/>
      <c r="I13" s="261"/>
      <c r="J13" s="325"/>
      <c r="K13" s="299">
        <v>100</v>
      </c>
      <c r="L13" s="299">
        <v>80</v>
      </c>
      <c r="M13" s="299">
        <v>60</v>
      </c>
      <c r="N13" s="4"/>
    </row>
    <row r="14" spans="1:14" x14ac:dyDescent="0.2">
      <c r="A14" s="16"/>
      <c r="B14" s="16"/>
      <c r="C14" s="4"/>
      <c r="D14" s="4"/>
      <c r="E14" s="4"/>
      <c r="F14" s="4"/>
      <c r="G14" s="265"/>
      <c r="H14" s="262"/>
      <c r="I14" s="4"/>
      <c r="J14" s="4"/>
      <c r="K14" s="4"/>
      <c r="L14" s="4"/>
      <c r="M14" s="4"/>
      <c r="N14" s="4"/>
    </row>
    <row r="15" spans="1:14" ht="12.75" customHeight="1" x14ac:dyDescent="0.2">
      <c r="A15" s="606" t="s">
        <v>9</v>
      </c>
      <c r="B15" s="606" t="s">
        <v>10</v>
      </c>
      <c r="C15" s="606"/>
      <c r="D15" s="606"/>
      <c r="E15" s="606" t="s">
        <v>11</v>
      </c>
      <c r="F15" s="606" t="s">
        <v>12</v>
      </c>
      <c r="G15" s="615" t="s">
        <v>13</v>
      </c>
      <c r="H15" s="606" t="s">
        <v>14</v>
      </c>
      <c r="I15" s="606" t="s">
        <v>15</v>
      </c>
      <c r="J15" s="614" t="s">
        <v>16</v>
      </c>
      <c r="K15" s="606" t="s">
        <v>45</v>
      </c>
      <c r="L15" s="606" t="s">
        <v>17</v>
      </c>
      <c r="M15" s="606"/>
      <c r="N15" s="4"/>
    </row>
    <row r="16" spans="1:14" x14ac:dyDescent="0.2">
      <c r="A16" s="606"/>
      <c r="B16" s="606"/>
      <c r="C16" s="606"/>
      <c r="D16" s="606"/>
      <c r="E16" s="614"/>
      <c r="F16" s="614"/>
      <c r="G16" s="616"/>
      <c r="H16" s="606"/>
      <c r="I16" s="614"/>
      <c r="J16" s="630"/>
      <c r="K16" s="614"/>
      <c r="L16" s="606"/>
      <c r="M16" s="606"/>
      <c r="N16" s="4"/>
    </row>
    <row r="17" spans="1:14" ht="15" x14ac:dyDescent="0.25">
      <c r="A17" s="263">
        <v>1</v>
      </c>
      <c r="B17" s="20" t="s">
        <v>19</v>
      </c>
      <c r="C17" s="21"/>
      <c r="D17" s="312"/>
      <c r="E17" s="22">
        <v>2003</v>
      </c>
      <c r="F17" s="23" t="s">
        <v>135</v>
      </c>
      <c r="G17" s="59" t="s">
        <v>20</v>
      </c>
      <c r="H17" s="76">
        <v>53.45</v>
      </c>
      <c r="I17" s="26">
        <v>218</v>
      </c>
      <c r="J17" s="518" t="s">
        <v>513</v>
      </c>
      <c r="K17" s="26">
        <v>1</v>
      </c>
      <c r="L17" s="353" t="s">
        <v>21</v>
      </c>
      <c r="M17" s="268"/>
      <c r="N17" s="4"/>
    </row>
    <row r="18" spans="1:14" ht="15" x14ac:dyDescent="0.25">
      <c r="A18" s="263">
        <f>A17+1</f>
        <v>2</v>
      </c>
      <c r="B18" s="20" t="s">
        <v>282</v>
      </c>
      <c r="C18" s="21"/>
      <c r="D18" s="312"/>
      <c r="E18" s="22">
        <v>2003</v>
      </c>
      <c r="F18" s="23" t="s">
        <v>135</v>
      </c>
      <c r="G18" s="24" t="s">
        <v>27</v>
      </c>
      <c r="H18" s="76">
        <v>57.05</v>
      </c>
      <c r="I18" s="26">
        <v>216</v>
      </c>
      <c r="J18" s="323">
        <v>20</v>
      </c>
      <c r="K18" s="294">
        <v>1</v>
      </c>
      <c r="L18" s="306" t="s">
        <v>289</v>
      </c>
      <c r="M18" s="49"/>
      <c r="N18" s="4"/>
    </row>
    <row r="19" spans="1:14" s="43" customFormat="1" ht="15.75" x14ac:dyDescent="0.25">
      <c r="A19" s="263">
        <f t="shared" ref="A19:A25" si="0">A18+1</f>
        <v>3</v>
      </c>
      <c r="B19" s="30" t="s">
        <v>217</v>
      </c>
      <c r="C19" s="36"/>
      <c r="D19" s="36"/>
      <c r="E19" s="37">
        <v>2003</v>
      </c>
      <c r="F19" s="53" t="s">
        <v>225</v>
      </c>
      <c r="G19" s="24" t="s">
        <v>23</v>
      </c>
      <c r="H19" s="76">
        <v>56.25</v>
      </c>
      <c r="I19" s="251">
        <v>179</v>
      </c>
      <c r="J19" s="318">
        <v>18</v>
      </c>
      <c r="K19" s="53">
        <v>1</v>
      </c>
      <c r="L19" s="81" t="s">
        <v>226</v>
      </c>
      <c r="M19" s="111"/>
      <c r="N19" s="4"/>
    </row>
    <row r="20" spans="1:14" s="43" customFormat="1" ht="15" x14ac:dyDescent="0.25">
      <c r="A20" s="263">
        <f t="shared" si="0"/>
        <v>4</v>
      </c>
      <c r="B20" s="30" t="s">
        <v>143</v>
      </c>
      <c r="C20" s="36"/>
      <c r="D20" s="36"/>
      <c r="E20" s="75">
        <v>2003</v>
      </c>
      <c r="F20" s="23">
        <v>1</v>
      </c>
      <c r="G20" s="54" t="s">
        <v>29</v>
      </c>
      <c r="H20" s="76">
        <v>57.8</v>
      </c>
      <c r="I20" s="251">
        <v>136</v>
      </c>
      <c r="J20" s="319">
        <v>16</v>
      </c>
      <c r="K20" s="53">
        <v>1</v>
      </c>
      <c r="L20" s="61" t="s">
        <v>158</v>
      </c>
      <c r="M20" s="302"/>
      <c r="N20" s="50"/>
    </row>
    <row r="21" spans="1:14" s="43" customFormat="1" ht="15" x14ac:dyDescent="0.25">
      <c r="A21" s="263">
        <f t="shared" si="0"/>
        <v>5</v>
      </c>
      <c r="B21" s="20" t="s">
        <v>326</v>
      </c>
      <c r="C21" s="21"/>
      <c r="D21" s="21"/>
      <c r="E21" s="22">
        <v>2004</v>
      </c>
      <c r="F21" s="23">
        <v>1</v>
      </c>
      <c r="G21" s="59" t="s">
        <v>329</v>
      </c>
      <c r="H21" s="40">
        <v>56.15</v>
      </c>
      <c r="I21" s="251">
        <v>132</v>
      </c>
      <c r="J21" s="295">
        <v>15</v>
      </c>
      <c r="K21" s="539">
        <v>1</v>
      </c>
      <c r="L21" s="301" t="s">
        <v>328</v>
      </c>
      <c r="M21" s="271"/>
      <c r="N21" s="4"/>
    </row>
    <row r="22" spans="1:14" s="43" customFormat="1" ht="15" x14ac:dyDescent="0.25">
      <c r="A22" s="263">
        <f t="shared" si="0"/>
        <v>6</v>
      </c>
      <c r="B22" s="30" t="s">
        <v>168</v>
      </c>
      <c r="C22" s="36"/>
      <c r="D22" s="36"/>
      <c r="E22" s="75">
        <v>2003</v>
      </c>
      <c r="F22" s="23">
        <v>1</v>
      </c>
      <c r="G22" s="54" t="s">
        <v>66</v>
      </c>
      <c r="H22" s="76">
        <v>56.45</v>
      </c>
      <c r="I22" s="251">
        <v>115</v>
      </c>
      <c r="J22" s="319">
        <v>14</v>
      </c>
      <c r="K22" s="53">
        <v>1</v>
      </c>
      <c r="L22" s="61" t="s">
        <v>67</v>
      </c>
      <c r="M22" s="58"/>
      <c r="N22" s="4"/>
    </row>
    <row r="23" spans="1:14" s="43" customFormat="1" ht="15" x14ac:dyDescent="0.25">
      <c r="A23" s="263">
        <f t="shared" si="0"/>
        <v>7</v>
      </c>
      <c r="B23" s="30" t="s">
        <v>419</v>
      </c>
      <c r="C23" s="36"/>
      <c r="D23" s="36"/>
      <c r="E23" s="31">
        <v>2003</v>
      </c>
      <c r="F23" s="31">
        <v>2</v>
      </c>
      <c r="G23" s="24" t="s">
        <v>121</v>
      </c>
      <c r="H23" s="76">
        <v>56.45</v>
      </c>
      <c r="I23" s="251">
        <v>75</v>
      </c>
      <c r="J23" s="319">
        <v>13</v>
      </c>
      <c r="K23" s="53">
        <v>3</v>
      </c>
      <c r="L23" s="61" t="s">
        <v>420</v>
      </c>
      <c r="M23" s="58"/>
      <c r="N23" s="62"/>
    </row>
    <row r="24" spans="1:14" s="43" customFormat="1" ht="15" x14ac:dyDescent="0.25">
      <c r="A24" s="502">
        <f t="shared" si="0"/>
        <v>8</v>
      </c>
      <c r="B24" s="332" t="s">
        <v>410</v>
      </c>
      <c r="C24" s="44"/>
      <c r="D24" s="44"/>
      <c r="E24" s="410">
        <v>2003</v>
      </c>
      <c r="F24" s="410" t="s">
        <v>25</v>
      </c>
      <c r="G24" s="512" t="s">
        <v>96</v>
      </c>
      <c r="H24" s="513">
        <v>58</v>
      </c>
      <c r="I24" s="251">
        <v>71</v>
      </c>
      <c r="J24" s="322">
        <v>12</v>
      </c>
      <c r="K24" s="410">
        <v>3</v>
      </c>
      <c r="L24" s="324" t="s">
        <v>412</v>
      </c>
      <c r="M24" s="64"/>
      <c r="N24" s="4"/>
    </row>
    <row r="25" spans="1:14" s="43" customFormat="1" ht="15" x14ac:dyDescent="0.25">
      <c r="A25" s="425">
        <f t="shared" si="0"/>
        <v>9</v>
      </c>
      <c r="B25" s="514" t="s">
        <v>411</v>
      </c>
      <c r="C25" s="418"/>
      <c r="D25" s="418"/>
      <c r="E25" s="31">
        <v>2003</v>
      </c>
      <c r="F25" s="31" t="s">
        <v>25</v>
      </c>
      <c r="G25" s="54" t="s">
        <v>96</v>
      </c>
      <c r="H25" s="69">
        <v>57.05</v>
      </c>
      <c r="I25" s="26">
        <v>55</v>
      </c>
      <c r="J25" s="515">
        <v>11</v>
      </c>
      <c r="K25" s="540" t="s">
        <v>525</v>
      </c>
      <c r="L25" s="516" t="s">
        <v>412</v>
      </c>
      <c r="M25" s="72"/>
      <c r="N25" s="66"/>
    </row>
    <row r="26" spans="1:14" x14ac:dyDescent="0.2">
      <c r="A26" s="4"/>
      <c r="B26" s="4"/>
      <c r="C26" s="4"/>
      <c r="D26" s="4"/>
      <c r="E26" s="267"/>
      <c r="F26" s="265"/>
      <c r="G26" s="265"/>
      <c r="H26" s="262"/>
      <c r="I26" s="262"/>
      <c r="J26" s="262"/>
      <c r="K26" s="280"/>
      <c r="L26" s="262"/>
      <c r="M26" s="262"/>
      <c r="N26" s="262"/>
    </row>
    <row r="27" spans="1:14" s="43" customFormat="1" ht="15.75" x14ac:dyDescent="0.25">
      <c r="A27" s="628"/>
      <c r="B27" s="629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</row>
    <row r="28" spans="1:14" ht="13.5" x14ac:dyDescent="0.25">
      <c r="A28" s="86" t="s">
        <v>30</v>
      </c>
      <c r="B28" s="4"/>
      <c r="C28" s="4"/>
      <c r="D28" s="503" t="s">
        <v>428</v>
      </c>
      <c r="E28" s="43"/>
      <c r="F28" s="4"/>
      <c r="G28" s="87"/>
      <c r="H28" s="88" t="s">
        <v>34</v>
      </c>
      <c r="I28" s="4"/>
      <c r="J28" s="503" t="s">
        <v>521</v>
      </c>
      <c r="K28" s="89"/>
      <c r="L28" s="90"/>
      <c r="M28" s="503"/>
    </row>
    <row r="29" spans="1:14" ht="13.5" x14ac:dyDescent="0.25">
      <c r="A29" s="91"/>
      <c r="B29" s="503"/>
      <c r="C29" s="503"/>
      <c r="D29" s="4"/>
      <c r="E29" s="4"/>
      <c r="F29" s="4"/>
      <c r="G29" s="504"/>
      <c r="H29" s="88"/>
      <c r="I29" s="4"/>
      <c r="J29" s="503"/>
      <c r="K29" s="92"/>
      <c r="L29" s="93"/>
    </row>
    <row r="30" spans="1:14" ht="13.5" x14ac:dyDescent="0.25">
      <c r="A30" s="91" t="s">
        <v>33</v>
      </c>
      <c r="B30" s="503"/>
      <c r="C30" s="503"/>
      <c r="D30" s="89" t="s">
        <v>54</v>
      </c>
      <c r="E30" s="43"/>
      <c r="F30" s="4"/>
      <c r="G30" s="87"/>
      <c r="H30" s="88" t="s">
        <v>31</v>
      </c>
      <c r="I30" s="4"/>
      <c r="J30" s="503" t="s">
        <v>522</v>
      </c>
      <c r="K30" s="89"/>
      <c r="L30" s="503"/>
      <c r="M30" s="503"/>
    </row>
    <row r="31" spans="1:14" x14ac:dyDescent="0.2">
      <c r="A31" s="4"/>
      <c r="B31" s="4"/>
      <c r="C31" s="4"/>
      <c r="D31" s="4"/>
      <c r="E31" s="4"/>
      <c r="F31" s="265"/>
      <c r="G31" s="265"/>
      <c r="H31" s="262"/>
      <c r="I31" s="267"/>
      <c r="J31" s="262"/>
      <c r="K31" s="280"/>
      <c r="L31" s="262"/>
      <c r="M31" s="262"/>
      <c r="N31" s="262"/>
    </row>
    <row r="32" spans="1:14" x14ac:dyDescent="0.2">
      <c r="A32" s="267"/>
      <c r="B32" s="267"/>
      <c r="C32" s="267"/>
      <c r="D32" s="267"/>
      <c r="E32" s="4"/>
      <c r="F32" s="93"/>
      <c r="G32" s="94"/>
      <c r="H32" s="262"/>
      <c r="I32" s="4"/>
      <c r="J32" s="607"/>
      <c r="K32" s="607"/>
      <c r="L32" s="607"/>
      <c r="M32" s="607"/>
      <c r="N32" s="607"/>
    </row>
    <row r="33" spans="1:13" x14ac:dyDescent="0.2">
      <c r="A33" s="95"/>
      <c r="B33" s="95"/>
      <c r="C33" s="95"/>
      <c r="D33" s="95"/>
      <c r="F33" s="95"/>
      <c r="G33" s="87"/>
      <c r="H33" s="96"/>
      <c r="I33" s="95"/>
      <c r="J33" s="608"/>
      <c r="K33" s="608"/>
      <c r="L33" s="608"/>
      <c r="M33" s="608"/>
    </row>
  </sheetData>
  <sheetProtection selectLockedCells="1" selectUnlockedCells="1"/>
  <sortState ref="B17:M25">
    <sortCondition descending="1" ref="I17:I25"/>
  </sortState>
  <mergeCells count="30">
    <mergeCell ref="L15:M16"/>
    <mergeCell ref="A27:N27"/>
    <mergeCell ref="J32:N32"/>
    <mergeCell ref="J33:M33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J15:J16"/>
    <mergeCell ref="A6:C6"/>
    <mergeCell ref="L6:M6"/>
    <mergeCell ref="K15:K16"/>
    <mergeCell ref="K11:M11"/>
    <mergeCell ref="A1:M1"/>
    <mergeCell ref="A2:M2"/>
    <mergeCell ref="A3:M3"/>
    <mergeCell ref="A4:M4"/>
    <mergeCell ref="A5:M5"/>
    <mergeCell ref="A7:C7"/>
    <mergeCell ref="D7:J7"/>
    <mergeCell ref="L7:N7"/>
    <mergeCell ref="A8:B8"/>
    <mergeCell ref="C8:J8"/>
    <mergeCell ref="L8:N8"/>
    <mergeCell ref="A9:B10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1"/>
  <sheetViews>
    <sheetView view="pageBreakPreview" topLeftCell="A2" zoomScaleNormal="110" zoomScaleSheetLayoutView="100" workbookViewId="0">
      <selection activeCell="L23" sqref="L23"/>
    </sheetView>
  </sheetViews>
  <sheetFormatPr defaultRowHeight="12.75" x14ac:dyDescent="0.2"/>
  <cols>
    <col min="1" max="1" width="8" customWidth="1"/>
    <col min="3" max="3" width="9.85546875" customWidth="1"/>
    <col min="4" max="4" width="11" customWidth="1"/>
    <col min="5" max="5" width="9.7109375" customWidth="1"/>
    <col min="6" max="6" width="8.5703125" customWidth="1"/>
    <col min="7" max="7" width="22.85546875" style="97" customWidth="1"/>
    <col min="8" max="8" width="9.28515625" style="98" customWidth="1"/>
    <col min="9" max="9" width="8.140625" customWidth="1"/>
    <col min="10" max="11" width="9.42578125" customWidth="1"/>
    <col min="12" max="12" width="14" customWidth="1"/>
    <col min="13" max="13" width="19.5703125" customWidth="1"/>
  </cols>
  <sheetData>
    <row r="1" spans="1:14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1"/>
    </row>
    <row r="2" spans="1:14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1"/>
    </row>
    <row r="3" spans="1:14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1"/>
    </row>
    <row r="4" spans="1:14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1"/>
    </row>
    <row r="5" spans="1:14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1"/>
    </row>
    <row r="6" spans="1:14" ht="19.5" customHeight="1" x14ac:dyDescent="0.25">
      <c r="A6" s="624" t="s">
        <v>425</v>
      </c>
      <c r="B6" s="624"/>
      <c r="C6" s="624"/>
      <c r="D6" s="266"/>
      <c r="E6" s="266"/>
      <c r="F6" s="266"/>
      <c r="G6" s="3"/>
      <c r="H6" s="266"/>
      <c r="I6" s="266"/>
      <c r="J6" s="266"/>
      <c r="K6" s="290"/>
      <c r="L6" s="625"/>
      <c r="M6" s="625"/>
      <c r="N6" s="4"/>
    </row>
    <row r="7" spans="1:14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282"/>
      <c r="L7" s="620" t="s">
        <v>35</v>
      </c>
      <c r="M7" s="620"/>
      <c r="N7" s="620"/>
    </row>
    <row r="8" spans="1:14" ht="12.75" customHeight="1" x14ac:dyDescent="0.2">
      <c r="A8" s="621" t="s">
        <v>4</v>
      </c>
      <c r="B8" s="621"/>
      <c r="C8" s="622" t="s">
        <v>427</v>
      </c>
      <c r="D8" s="607"/>
      <c r="E8" s="607"/>
      <c r="F8" s="607"/>
      <c r="G8" s="607"/>
      <c r="H8" s="607"/>
      <c r="I8" s="607"/>
      <c r="J8" s="623"/>
      <c r="K8" s="283"/>
      <c r="L8" s="620" t="s">
        <v>5</v>
      </c>
      <c r="M8" s="620"/>
      <c r="N8" s="620"/>
    </row>
    <row r="9" spans="1:14" x14ac:dyDescent="0.2">
      <c r="A9" s="609">
        <v>232</v>
      </c>
      <c r="B9" s="609"/>
      <c r="C9" s="5"/>
      <c r="D9" s="610" t="s">
        <v>6</v>
      </c>
      <c r="E9" s="611"/>
      <c r="F9" s="611"/>
      <c r="G9" s="611"/>
      <c r="H9" s="611"/>
      <c r="I9" s="611"/>
      <c r="J9" s="612"/>
      <c r="K9" s="281"/>
      <c r="L9" s="6"/>
      <c r="M9" s="6"/>
      <c r="N9" s="4"/>
    </row>
    <row r="10" spans="1:14" x14ac:dyDescent="0.2">
      <c r="A10" s="609"/>
      <c r="B10" s="609"/>
      <c r="C10" s="5"/>
      <c r="D10" s="610" t="s">
        <v>543</v>
      </c>
      <c r="E10" s="610"/>
      <c r="F10" s="610"/>
      <c r="G10" s="610"/>
      <c r="H10" s="610"/>
      <c r="I10" s="610"/>
      <c r="J10" s="613"/>
      <c r="K10" s="281"/>
      <c r="L10" s="6"/>
      <c r="M10" s="6"/>
      <c r="N10" s="4"/>
    </row>
    <row r="11" spans="1:14" ht="13.5" thickBot="1" x14ac:dyDescent="0.25">
      <c r="A11" s="7"/>
      <c r="B11" s="7"/>
      <c r="C11" s="5"/>
      <c r="D11" s="261"/>
      <c r="E11" s="261"/>
      <c r="F11" s="261"/>
      <c r="G11" s="264"/>
      <c r="H11" s="261"/>
      <c r="I11" s="261"/>
      <c r="J11" s="6"/>
      <c r="K11" s="627" t="s">
        <v>36</v>
      </c>
      <c r="L11" s="627"/>
      <c r="M11" s="627"/>
      <c r="N11" s="4"/>
    </row>
    <row r="12" spans="1:14" ht="17.25" customHeight="1" x14ac:dyDescent="0.2">
      <c r="A12" s="7"/>
      <c r="B12" s="7"/>
      <c r="C12" s="101" t="s">
        <v>7</v>
      </c>
      <c r="D12" s="548"/>
      <c r="E12" s="546">
        <v>41</v>
      </c>
      <c r="F12" s="261"/>
      <c r="G12" s="264"/>
      <c r="H12" s="261"/>
      <c r="I12" s="261"/>
      <c r="J12" s="6"/>
      <c r="K12" s="100" t="s">
        <v>447</v>
      </c>
      <c r="L12" s="100" t="s">
        <v>448</v>
      </c>
      <c r="M12" s="100" t="s">
        <v>449</v>
      </c>
      <c r="N12" s="4"/>
    </row>
    <row r="13" spans="1:14" ht="16.5" customHeight="1" thickBot="1" x14ac:dyDescent="0.25">
      <c r="A13" s="7"/>
      <c r="B13" s="7"/>
      <c r="C13" s="103" t="s">
        <v>8</v>
      </c>
      <c r="D13" s="549"/>
      <c r="E13" s="547">
        <v>534</v>
      </c>
      <c r="F13" s="261"/>
      <c r="G13" s="264"/>
      <c r="H13" s="261"/>
      <c r="I13" s="261"/>
      <c r="J13" s="542">
        <v>63</v>
      </c>
      <c r="K13" s="544">
        <v>110</v>
      </c>
      <c r="L13" s="100">
        <v>90</v>
      </c>
      <c r="M13" s="100">
        <v>70</v>
      </c>
      <c r="N13" s="4"/>
    </row>
    <row r="14" spans="1:14" ht="16.5" customHeight="1" x14ac:dyDescent="0.2">
      <c r="A14" s="7"/>
      <c r="B14" s="7"/>
      <c r="C14" s="66"/>
      <c r="D14" s="541"/>
      <c r="E14" s="605"/>
      <c r="F14" s="541"/>
      <c r="G14" s="545"/>
      <c r="H14" s="541"/>
      <c r="I14" s="541"/>
      <c r="J14" s="542" t="s">
        <v>547</v>
      </c>
      <c r="K14" s="544">
        <v>125</v>
      </c>
      <c r="L14" s="543">
        <v>100</v>
      </c>
      <c r="M14" s="543">
        <v>85</v>
      </c>
      <c r="N14" s="4"/>
    </row>
    <row r="15" spans="1:14" x14ac:dyDescent="0.2">
      <c r="A15" s="16"/>
      <c r="B15" s="16"/>
      <c r="C15" s="4"/>
      <c r="D15" s="4"/>
      <c r="E15" s="4"/>
      <c r="F15" s="4"/>
      <c r="G15" s="265"/>
      <c r="H15" s="262"/>
      <c r="I15" s="4"/>
      <c r="J15" s="4"/>
      <c r="K15" s="4"/>
      <c r="L15" s="4"/>
      <c r="M15" s="4"/>
      <c r="N15" s="4"/>
    </row>
    <row r="16" spans="1:14" ht="12.75" customHeight="1" x14ac:dyDescent="0.2">
      <c r="A16" s="606" t="s">
        <v>9</v>
      </c>
      <c r="B16" s="606" t="s">
        <v>10</v>
      </c>
      <c r="C16" s="606"/>
      <c r="D16" s="606"/>
      <c r="E16" s="606" t="s">
        <v>11</v>
      </c>
      <c r="F16" s="606" t="s">
        <v>12</v>
      </c>
      <c r="G16" s="615" t="s">
        <v>13</v>
      </c>
      <c r="H16" s="606" t="s">
        <v>14</v>
      </c>
      <c r="I16" s="606" t="s">
        <v>15</v>
      </c>
      <c r="J16" s="606" t="s">
        <v>16</v>
      </c>
      <c r="K16" s="606" t="s">
        <v>45</v>
      </c>
      <c r="L16" s="606" t="s">
        <v>17</v>
      </c>
      <c r="M16" s="606"/>
      <c r="N16" s="4"/>
    </row>
    <row r="17" spans="1:14" x14ac:dyDescent="0.2">
      <c r="A17" s="606"/>
      <c r="B17" s="606"/>
      <c r="C17" s="606"/>
      <c r="D17" s="606"/>
      <c r="E17" s="614"/>
      <c r="F17" s="614"/>
      <c r="G17" s="616"/>
      <c r="H17" s="606"/>
      <c r="I17" s="614"/>
      <c r="J17" s="606"/>
      <c r="K17" s="606"/>
      <c r="L17" s="614"/>
      <c r="M17" s="614"/>
      <c r="N17" s="4"/>
    </row>
    <row r="18" spans="1:14" ht="15.75" x14ac:dyDescent="0.25">
      <c r="A18" s="263">
        <v>1</v>
      </c>
      <c r="B18" s="30" t="s">
        <v>283</v>
      </c>
      <c r="C18" s="36"/>
      <c r="D18" s="36"/>
      <c r="E18" s="75">
        <v>2003</v>
      </c>
      <c r="F18" s="37" t="s">
        <v>135</v>
      </c>
      <c r="G18" s="24" t="s">
        <v>27</v>
      </c>
      <c r="H18" s="40">
        <v>65.7</v>
      </c>
      <c r="I18" s="26">
        <v>220</v>
      </c>
      <c r="J18" s="33">
        <v>20</v>
      </c>
      <c r="K18" s="438">
        <v>1</v>
      </c>
      <c r="L18" s="71" t="s">
        <v>289</v>
      </c>
      <c r="M18" s="72"/>
      <c r="N18" s="4"/>
    </row>
    <row r="19" spans="1:14" ht="15" x14ac:dyDescent="0.25">
      <c r="A19" s="263">
        <f>A18+1</f>
        <v>2</v>
      </c>
      <c r="B19" s="20" t="s">
        <v>414</v>
      </c>
      <c r="C19" s="21"/>
      <c r="D19" s="21"/>
      <c r="E19" s="22">
        <v>2003</v>
      </c>
      <c r="F19" s="23" t="s">
        <v>135</v>
      </c>
      <c r="G19" s="24" t="s">
        <v>121</v>
      </c>
      <c r="H19" s="40">
        <v>58.1</v>
      </c>
      <c r="I19" s="26">
        <v>216</v>
      </c>
      <c r="J19" s="27">
        <v>18</v>
      </c>
      <c r="K19" s="321">
        <v>1</v>
      </c>
      <c r="L19" s="259" t="s">
        <v>123</v>
      </c>
      <c r="M19" s="427"/>
      <c r="N19" s="4"/>
    </row>
    <row r="20" spans="1:14" s="43" customFormat="1" ht="15" x14ac:dyDescent="0.25">
      <c r="A20" s="263">
        <f t="shared" ref="A20:A32" si="0">A19+1</f>
        <v>3</v>
      </c>
      <c r="B20" s="30" t="s">
        <v>281</v>
      </c>
      <c r="C20" s="36"/>
      <c r="D20" s="36"/>
      <c r="E20" s="31">
        <v>2004</v>
      </c>
      <c r="F20" s="23">
        <v>1</v>
      </c>
      <c r="G20" s="24" t="s">
        <v>27</v>
      </c>
      <c r="H20" s="40">
        <v>68.150000000000006</v>
      </c>
      <c r="I20" s="26">
        <v>198</v>
      </c>
      <c r="J20" s="53">
        <v>16</v>
      </c>
      <c r="K20" s="478">
        <v>1</v>
      </c>
      <c r="L20" s="78" t="s">
        <v>28</v>
      </c>
      <c r="M20" s="79"/>
      <c r="N20" s="4"/>
    </row>
    <row r="21" spans="1:14" s="43" customFormat="1" ht="15.75" x14ac:dyDescent="0.25">
      <c r="A21" s="263">
        <f t="shared" si="0"/>
        <v>4</v>
      </c>
      <c r="B21" s="30" t="s">
        <v>144</v>
      </c>
      <c r="C21" s="36"/>
      <c r="D21" s="36"/>
      <c r="E21" s="37">
        <v>2003</v>
      </c>
      <c r="F21" s="23">
        <v>1</v>
      </c>
      <c r="G21" s="24" t="s">
        <v>29</v>
      </c>
      <c r="H21" s="40">
        <v>73.599999999999994</v>
      </c>
      <c r="I21" s="26">
        <v>177</v>
      </c>
      <c r="J21" s="33">
        <v>15</v>
      </c>
      <c r="K21" s="319">
        <v>1</v>
      </c>
      <c r="L21" s="34" t="s">
        <v>47</v>
      </c>
      <c r="M21" s="35"/>
      <c r="N21" s="50"/>
    </row>
    <row r="22" spans="1:14" s="43" customFormat="1" ht="15" x14ac:dyDescent="0.25">
      <c r="A22" s="263">
        <f t="shared" si="0"/>
        <v>5</v>
      </c>
      <c r="B22" s="30" t="s">
        <v>471</v>
      </c>
      <c r="C22" s="36"/>
      <c r="D22" s="36"/>
      <c r="E22" s="31">
        <v>2005</v>
      </c>
      <c r="F22" s="31" t="s">
        <v>25</v>
      </c>
      <c r="G22" s="59" t="s">
        <v>473</v>
      </c>
      <c r="H22" s="40">
        <v>69.7</v>
      </c>
      <c r="I22" s="26">
        <v>157</v>
      </c>
      <c r="J22" s="33">
        <v>14</v>
      </c>
      <c r="K22" s="322">
        <v>1</v>
      </c>
      <c r="L22" s="34" t="s">
        <v>472</v>
      </c>
      <c r="M22" s="58"/>
      <c r="N22" s="4"/>
    </row>
    <row r="23" spans="1:14" s="43" customFormat="1" ht="15.75" x14ac:dyDescent="0.25">
      <c r="A23" s="263">
        <f t="shared" si="0"/>
        <v>6</v>
      </c>
      <c r="B23" s="30" t="s">
        <v>199</v>
      </c>
      <c r="C23" s="36"/>
      <c r="D23" s="36"/>
      <c r="E23" s="37">
        <v>2004</v>
      </c>
      <c r="F23" s="23">
        <v>1</v>
      </c>
      <c r="G23" s="24" t="s">
        <v>24</v>
      </c>
      <c r="H23" s="40">
        <v>63.5</v>
      </c>
      <c r="I23" s="26">
        <v>154</v>
      </c>
      <c r="J23" s="319">
        <v>13</v>
      </c>
      <c r="K23" s="53">
        <v>1</v>
      </c>
      <c r="L23" s="426" t="s">
        <v>201</v>
      </c>
      <c r="M23" s="35"/>
      <c r="N23" s="4"/>
    </row>
    <row r="24" spans="1:14" s="43" customFormat="1" ht="15" x14ac:dyDescent="0.25">
      <c r="A24" s="263">
        <f t="shared" si="0"/>
        <v>7</v>
      </c>
      <c r="B24" s="20" t="s">
        <v>290</v>
      </c>
      <c r="C24" s="21"/>
      <c r="D24" s="21"/>
      <c r="E24" s="22">
        <v>2005</v>
      </c>
      <c r="F24" s="23">
        <v>1</v>
      </c>
      <c r="G24" s="24" t="s">
        <v>291</v>
      </c>
      <c r="H24" s="40">
        <v>76.400000000000006</v>
      </c>
      <c r="I24" s="251">
        <v>139</v>
      </c>
      <c r="J24" s="320">
        <v>12</v>
      </c>
      <c r="K24" s="26">
        <v>1</v>
      </c>
      <c r="L24" s="331" t="s">
        <v>292</v>
      </c>
      <c r="M24" s="64"/>
      <c r="N24" s="62"/>
    </row>
    <row r="25" spans="1:14" s="43" customFormat="1" ht="15" x14ac:dyDescent="0.25">
      <c r="A25" s="263">
        <f t="shared" si="0"/>
        <v>8</v>
      </c>
      <c r="B25" s="20" t="s">
        <v>359</v>
      </c>
      <c r="C25" s="21"/>
      <c r="D25" s="21"/>
      <c r="E25" s="22">
        <v>2005</v>
      </c>
      <c r="F25" s="23">
        <v>2</v>
      </c>
      <c r="G25" s="57" t="s">
        <v>69</v>
      </c>
      <c r="H25" s="40">
        <v>62.95</v>
      </c>
      <c r="I25" s="251">
        <v>137</v>
      </c>
      <c r="J25" s="26">
        <v>11</v>
      </c>
      <c r="K25" s="318">
        <v>1</v>
      </c>
      <c r="L25" s="300" t="s">
        <v>368</v>
      </c>
      <c r="M25" s="29"/>
      <c r="N25" s="4"/>
    </row>
    <row r="26" spans="1:14" s="43" customFormat="1" ht="15" x14ac:dyDescent="0.25">
      <c r="A26" s="263">
        <f t="shared" si="0"/>
        <v>9</v>
      </c>
      <c r="B26" s="20" t="s">
        <v>146</v>
      </c>
      <c r="C26" s="21"/>
      <c r="D26" s="21"/>
      <c r="E26" s="22" t="s">
        <v>150</v>
      </c>
      <c r="F26" s="23">
        <v>1</v>
      </c>
      <c r="G26" s="24" t="s">
        <v>29</v>
      </c>
      <c r="H26" s="40">
        <v>68.05</v>
      </c>
      <c r="I26" s="251">
        <v>135</v>
      </c>
      <c r="J26" s="26">
        <v>10</v>
      </c>
      <c r="K26" s="294">
        <v>1</v>
      </c>
      <c r="L26" s="306" t="s">
        <v>47</v>
      </c>
      <c r="M26" s="49"/>
      <c r="N26" s="66"/>
    </row>
    <row r="27" spans="1:14" ht="15" x14ac:dyDescent="0.25">
      <c r="A27" s="263">
        <f t="shared" si="0"/>
        <v>10</v>
      </c>
      <c r="B27" s="30" t="s">
        <v>147</v>
      </c>
      <c r="C27" s="36"/>
      <c r="D27" s="74"/>
      <c r="E27" s="31" t="s">
        <v>151</v>
      </c>
      <c r="F27" s="23">
        <v>1</v>
      </c>
      <c r="G27" s="59" t="s">
        <v>29</v>
      </c>
      <c r="H27" s="40">
        <v>63.6</v>
      </c>
      <c r="I27" s="251">
        <v>128</v>
      </c>
      <c r="J27" s="77">
        <v>9</v>
      </c>
      <c r="K27" s="135">
        <v>1</v>
      </c>
      <c r="L27" s="78" t="s">
        <v>154</v>
      </c>
      <c r="M27" s="79"/>
      <c r="N27" s="66"/>
    </row>
    <row r="28" spans="1:14" ht="15" x14ac:dyDescent="0.25">
      <c r="A28" s="263">
        <f t="shared" si="0"/>
        <v>11</v>
      </c>
      <c r="B28" s="20" t="s">
        <v>198</v>
      </c>
      <c r="C28" s="21"/>
      <c r="D28" s="21"/>
      <c r="E28" s="22">
        <v>2004</v>
      </c>
      <c r="F28" s="23">
        <v>1</v>
      </c>
      <c r="G28" s="24" t="s">
        <v>24</v>
      </c>
      <c r="H28" s="40">
        <v>90.4</v>
      </c>
      <c r="I28" s="251">
        <v>113</v>
      </c>
      <c r="J28" s="27">
        <v>8</v>
      </c>
      <c r="K28" s="321">
        <v>1</v>
      </c>
      <c r="L28" s="344" t="s">
        <v>200</v>
      </c>
      <c r="M28" s="49"/>
      <c r="N28" s="4"/>
    </row>
    <row r="29" spans="1:14" ht="15" x14ac:dyDescent="0.25">
      <c r="A29" s="263">
        <f t="shared" si="0"/>
        <v>12</v>
      </c>
      <c r="B29" s="20" t="s">
        <v>148</v>
      </c>
      <c r="C29" s="21"/>
      <c r="D29" s="21"/>
      <c r="E29" s="22" t="s">
        <v>149</v>
      </c>
      <c r="F29" s="31" t="s">
        <v>25</v>
      </c>
      <c r="G29" s="24" t="s">
        <v>29</v>
      </c>
      <c r="H29" s="40">
        <v>75.2</v>
      </c>
      <c r="I29" s="251">
        <v>107</v>
      </c>
      <c r="J29" s="315">
        <v>7</v>
      </c>
      <c r="K29" s="53">
        <v>2</v>
      </c>
      <c r="L29" s="259" t="s">
        <v>49</v>
      </c>
      <c r="M29" s="316"/>
      <c r="N29" s="66"/>
    </row>
    <row r="30" spans="1:14" ht="15" x14ac:dyDescent="0.25">
      <c r="A30" s="263">
        <f t="shared" si="0"/>
        <v>13</v>
      </c>
      <c r="B30" s="20" t="s">
        <v>197</v>
      </c>
      <c r="C30" s="21"/>
      <c r="D30" s="21"/>
      <c r="E30" s="22">
        <v>2003</v>
      </c>
      <c r="F30" s="23">
        <v>1</v>
      </c>
      <c r="G30" s="24" t="s">
        <v>24</v>
      </c>
      <c r="H30" s="40">
        <v>61.4</v>
      </c>
      <c r="I30" s="251">
        <v>99</v>
      </c>
      <c r="J30" s="26">
        <v>6</v>
      </c>
      <c r="K30" s="53">
        <v>2</v>
      </c>
      <c r="L30" s="324" t="s">
        <v>200</v>
      </c>
      <c r="M30" s="308"/>
      <c r="N30" s="4"/>
    </row>
    <row r="31" spans="1:14" ht="15.75" x14ac:dyDescent="0.25">
      <c r="A31" s="263">
        <f t="shared" si="0"/>
        <v>14</v>
      </c>
      <c r="B31" s="30" t="s">
        <v>206</v>
      </c>
      <c r="C31" s="36"/>
      <c r="D31" s="36"/>
      <c r="E31" s="37">
        <v>2003</v>
      </c>
      <c r="F31" s="31" t="s">
        <v>25</v>
      </c>
      <c r="G31" s="59" t="s">
        <v>212</v>
      </c>
      <c r="H31" s="76">
        <v>66.8</v>
      </c>
      <c r="I31" s="251">
        <v>70</v>
      </c>
      <c r="J31" s="319">
        <v>5</v>
      </c>
      <c r="K31" s="53"/>
      <c r="L31" s="375" t="s">
        <v>213</v>
      </c>
      <c r="M31" s="258"/>
      <c r="N31" s="4"/>
    </row>
    <row r="32" spans="1:14" ht="15.75" x14ac:dyDescent="0.25">
      <c r="A32" s="263">
        <f t="shared" si="0"/>
        <v>15</v>
      </c>
      <c r="B32" s="30" t="s">
        <v>210</v>
      </c>
      <c r="C32" s="36"/>
      <c r="D32" s="36"/>
      <c r="E32" s="37">
        <v>2003</v>
      </c>
      <c r="F32" s="31" t="s">
        <v>25</v>
      </c>
      <c r="G32" s="59" t="s">
        <v>212</v>
      </c>
      <c r="H32" s="40">
        <v>61.55</v>
      </c>
      <c r="I32" s="26">
        <v>1</v>
      </c>
      <c r="J32" s="33">
        <v>4</v>
      </c>
      <c r="K32" s="384"/>
      <c r="L32" s="55" t="s">
        <v>213</v>
      </c>
      <c r="M32" s="79"/>
      <c r="N32" s="4"/>
    </row>
    <row r="33" spans="1:14" x14ac:dyDescent="0.2">
      <c r="A33" s="4"/>
      <c r="B33" s="4"/>
      <c r="C33" s="4"/>
      <c r="D33" s="4"/>
      <c r="E33" s="267"/>
      <c r="F33" s="265"/>
      <c r="G33" s="265"/>
      <c r="H33" s="262"/>
      <c r="I33" s="262"/>
      <c r="J33" s="262"/>
      <c r="K33" s="280"/>
      <c r="L33" s="262"/>
      <c r="M33" s="262"/>
      <c r="N33" s="262"/>
    </row>
    <row r="34" spans="1:14" s="43" customFormat="1" ht="15.75" x14ac:dyDescent="0.25">
      <c r="A34" s="628"/>
      <c r="B34" s="629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</row>
    <row r="35" spans="1:14" ht="13.5" x14ac:dyDescent="0.25">
      <c r="A35" s="86" t="s">
        <v>30</v>
      </c>
      <c r="B35" s="4"/>
      <c r="C35" s="4"/>
      <c r="D35" s="503" t="s">
        <v>428</v>
      </c>
      <c r="E35" s="43"/>
      <c r="F35" s="4"/>
      <c r="G35" s="87"/>
      <c r="H35" s="88" t="s">
        <v>34</v>
      </c>
      <c r="I35" s="4"/>
      <c r="J35" s="503" t="s">
        <v>521</v>
      </c>
      <c r="K35" s="89"/>
      <c r="L35" s="90"/>
      <c r="M35" s="503"/>
    </row>
    <row r="36" spans="1:14" ht="13.5" x14ac:dyDescent="0.25">
      <c r="A36" s="91"/>
      <c r="B36" s="503"/>
      <c r="C36" s="503"/>
      <c r="D36" s="4"/>
      <c r="E36" s="4"/>
      <c r="F36" s="4"/>
      <c r="G36" s="504"/>
      <c r="H36" s="88"/>
      <c r="I36" s="4"/>
      <c r="J36" s="503"/>
      <c r="K36" s="92"/>
      <c r="L36" s="93"/>
    </row>
    <row r="37" spans="1:14" ht="13.5" x14ac:dyDescent="0.25">
      <c r="A37" s="91" t="s">
        <v>33</v>
      </c>
      <c r="B37" s="503"/>
      <c r="C37" s="503"/>
      <c r="D37" s="89" t="s">
        <v>32</v>
      </c>
      <c r="E37" s="43"/>
      <c r="F37" s="4"/>
      <c r="G37" s="87"/>
      <c r="H37" s="88" t="s">
        <v>31</v>
      </c>
      <c r="I37" s="4"/>
      <c r="J37" s="503" t="s">
        <v>522</v>
      </c>
      <c r="K37" s="89"/>
      <c r="L37" s="503"/>
      <c r="M37" s="503"/>
    </row>
    <row r="38" spans="1:14" ht="13.5" x14ac:dyDescent="0.25">
      <c r="A38" s="91"/>
      <c r="B38" s="267"/>
      <c r="C38" s="267"/>
      <c r="D38" s="4"/>
      <c r="E38" s="4"/>
      <c r="F38" s="4"/>
      <c r="G38" s="265"/>
      <c r="H38" s="88"/>
      <c r="I38" s="4"/>
      <c r="J38" s="267"/>
      <c r="K38" s="288"/>
      <c r="L38" s="92"/>
      <c r="M38" s="93"/>
    </row>
    <row r="39" spans="1:14" x14ac:dyDescent="0.2">
      <c r="A39" s="4"/>
      <c r="B39" s="4"/>
      <c r="C39" s="4"/>
      <c r="D39" s="4"/>
      <c r="E39" s="4"/>
      <c r="F39" s="265"/>
      <c r="G39" s="265"/>
      <c r="H39" s="262"/>
      <c r="I39" s="267"/>
      <c r="J39" s="262"/>
      <c r="K39" s="280"/>
      <c r="L39" s="262"/>
      <c r="M39" s="262"/>
      <c r="N39" s="262"/>
    </row>
    <row r="40" spans="1:14" x14ac:dyDescent="0.2">
      <c r="A40" s="267"/>
      <c r="B40" s="267"/>
      <c r="C40" s="267"/>
      <c r="D40" s="267"/>
      <c r="E40" s="4"/>
      <c r="F40" s="93"/>
      <c r="G40" s="94"/>
      <c r="H40" s="262"/>
      <c r="I40" s="4"/>
      <c r="J40" s="607"/>
      <c r="K40" s="607"/>
      <c r="L40" s="607"/>
      <c r="M40" s="607"/>
      <c r="N40" s="607"/>
    </row>
    <row r="41" spans="1:14" x14ac:dyDescent="0.2">
      <c r="A41" s="95"/>
      <c r="B41" s="95"/>
      <c r="C41" s="95"/>
      <c r="D41" s="95"/>
      <c r="F41" s="95"/>
      <c r="G41" s="87"/>
      <c r="H41" s="96"/>
      <c r="I41" s="95"/>
      <c r="J41" s="608"/>
      <c r="K41" s="608"/>
      <c r="L41" s="608"/>
      <c r="M41" s="608"/>
    </row>
  </sheetData>
  <sheetProtection selectLockedCells="1" selectUnlockedCells="1"/>
  <sortState ref="B17:M31">
    <sortCondition descending="1" ref="I17:I31"/>
  </sortState>
  <mergeCells count="30">
    <mergeCell ref="L16:M17"/>
    <mergeCell ref="A34:N34"/>
    <mergeCell ref="J40:N40"/>
    <mergeCell ref="J41:M41"/>
    <mergeCell ref="D9:J9"/>
    <mergeCell ref="D10:J10"/>
    <mergeCell ref="A16:A17"/>
    <mergeCell ref="B16:D17"/>
    <mergeCell ref="E16:E17"/>
    <mergeCell ref="F16:F17"/>
    <mergeCell ref="G16:G17"/>
    <mergeCell ref="H16:H17"/>
    <mergeCell ref="I16:I17"/>
    <mergeCell ref="J16:J17"/>
    <mergeCell ref="A6:C6"/>
    <mergeCell ref="L6:M6"/>
    <mergeCell ref="K16:K17"/>
    <mergeCell ref="K11:M11"/>
    <mergeCell ref="A1:M1"/>
    <mergeCell ref="A2:M2"/>
    <mergeCell ref="A3:M3"/>
    <mergeCell ref="A4:M4"/>
    <mergeCell ref="A5:M5"/>
    <mergeCell ref="A7:C7"/>
    <mergeCell ref="D7:J7"/>
    <mergeCell ref="L7:N7"/>
    <mergeCell ref="A8:B8"/>
    <mergeCell ref="C8:J8"/>
    <mergeCell ref="L8:N8"/>
    <mergeCell ref="A9:B10"/>
  </mergeCells>
  <pageMargins left="0.27559055118110237" right="0.19685039370078741" top="0.19685039370078741" bottom="0.19685039370078741" header="0" footer="0"/>
  <pageSetup paperSize="9" scale="96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"/>
  <sheetViews>
    <sheetView view="pageBreakPreview" zoomScaleNormal="100" zoomScaleSheetLayoutView="100" workbookViewId="0">
      <selection activeCell="F32" sqref="F32"/>
    </sheetView>
  </sheetViews>
  <sheetFormatPr defaultRowHeight="12.75" x14ac:dyDescent="0.2"/>
  <cols>
    <col min="3" max="3" width="11.28515625" customWidth="1"/>
    <col min="4" max="4" width="7.42578125" customWidth="1"/>
    <col min="6" max="6" width="10.4257812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7.140625" customWidth="1"/>
    <col min="13" max="13" width="13.7109375" customWidth="1"/>
    <col min="14" max="14" width="3.570312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3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427</v>
      </c>
      <c r="D8" s="607"/>
      <c r="E8" s="607"/>
      <c r="F8" s="607"/>
      <c r="G8" s="607"/>
      <c r="H8" s="607"/>
      <c r="I8" s="607"/>
      <c r="J8" s="623"/>
      <c r="K8" s="632"/>
      <c r="L8" s="632"/>
      <c r="M8" s="632"/>
    </row>
    <row r="9" spans="1:13" x14ac:dyDescent="0.2">
      <c r="A9" s="609">
        <v>121</v>
      </c>
      <c r="B9" s="609"/>
      <c r="C9" s="5"/>
      <c r="D9" s="610" t="s">
        <v>37</v>
      </c>
      <c r="E9" s="611"/>
      <c r="F9" s="611"/>
      <c r="G9" s="611"/>
      <c r="H9" s="611"/>
      <c r="I9" s="611"/>
      <c r="J9" s="612"/>
      <c r="K9" s="6"/>
      <c r="L9" s="6"/>
      <c r="M9" s="6"/>
    </row>
    <row r="10" spans="1:13" x14ac:dyDescent="0.2">
      <c r="A10" s="609"/>
      <c r="B10" s="609"/>
      <c r="C10" s="5"/>
      <c r="D10" s="610" t="s">
        <v>41</v>
      </c>
      <c r="E10" s="611"/>
      <c r="F10" s="611"/>
      <c r="G10" s="611"/>
      <c r="H10" s="611"/>
      <c r="I10" s="611"/>
      <c r="J10" s="612"/>
      <c r="K10" s="6"/>
      <c r="L10" s="6"/>
      <c r="M10" s="6"/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101" t="s">
        <v>7</v>
      </c>
      <c r="B12" s="102"/>
      <c r="C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103" t="s">
        <v>439</v>
      </c>
      <c r="B13" s="104"/>
      <c r="C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31"/>
      <c r="B16" s="631"/>
      <c r="C16" s="631"/>
      <c r="D16" s="631"/>
      <c r="E16" s="631"/>
      <c r="F16" s="631"/>
      <c r="G16" s="631"/>
      <c r="H16" s="631"/>
      <c r="I16" s="631"/>
      <c r="J16" s="631"/>
      <c r="K16" s="606"/>
      <c r="L16" s="606"/>
      <c r="M16" s="606"/>
    </row>
    <row r="17" spans="1:13" ht="15.75" x14ac:dyDescent="0.25">
      <c r="A17" s="105">
        <v>1</v>
      </c>
      <c r="B17" s="106" t="s">
        <v>396</v>
      </c>
      <c r="C17" s="333"/>
      <c r="D17" s="334"/>
      <c r="E17" s="37">
        <v>2003</v>
      </c>
      <c r="F17" s="23">
        <v>1</v>
      </c>
      <c r="G17" s="24" t="s">
        <v>409</v>
      </c>
      <c r="H17" s="25">
        <v>46.85</v>
      </c>
      <c r="I17" s="26">
        <v>106</v>
      </c>
      <c r="J17" s="26">
        <v>20</v>
      </c>
      <c r="K17" s="298"/>
      <c r="L17" s="48" t="s">
        <v>405</v>
      </c>
      <c r="M17" s="82"/>
    </row>
    <row r="18" spans="1:13" ht="15.75" x14ac:dyDescent="0.25">
      <c r="A18" s="105">
        <v>2</v>
      </c>
      <c r="B18" s="106" t="s">
        <v>539</v>
      </c>
      <c r="C18" s="333"/>
      <c r="D18" s="334"/>
      <c r="E18" s="37">
        <v>2005</v>
      </c>
      <c r="F18" s="23"/>
      <c r="G18" s="24" t="s">
        <v>18</v>
      </c>
      <c r="H18" s="25">
        <v>47</v>
      </c>
      <c r="I18" s="26">
        <v>20</v>
      </c>
      <c r="J18" s="26">
        <v>18</v>
      </c>
      <c r="K18" s="298"/>
      <c r="L18" s="48" t="s">
        <v>257</v>
      </c>
      <c r="M18" s="82"/>
    </row>
    <row r="19" spans="1:13" ht="15.75" x14ac:dyDescent="0.25">
      <c r="A19" s="105">
        <v>3</v>
      </c>
      <c r="B19" s="106" t="s">
        <v>540</v>
      </c>
      <c r="C19" s="333"/>
      <c r="D19" s="334"/>
      <c r="E19" s="37">
        <v>2003</v>
      </c>
      <c r="F19" s="23"/>
      <c r="G19" s="24" t="s">
        <v>18</v>
      </c>
      <c r="H19" s="25">
        <v>46.2</v>
      </c>
      <c r="I19" s="26">
        <v>15</v>
      </c>
      <c r="J19" s="26">
        <v>16</v>
      </c>
      <c r="K19" s="298"/>
      <c r="L19" s="48" t="s">
        <v>257</v>
      </c>
      <c r="M19" s="82"/>
    </row>
    <row r="21" spans="1:13" ht="12.75" customHeight="1" x14ac:dyDescent="0.2">
      <c r="A21" s="621" t="s">
        <v>4</v>
      </c>
      <c r="B21" s="621"/>
      <c r="C21" s="622" t="s">
        <v>427</v>
      </c>
      <c r="D21" s="607"/>
      <c r="E21" s="607"/>
      <c r="F21" s="607"/>
      <c r="G21" s="607"/>
      <c r="H21" s="607"/>
      <c r="I21" s="607"/>
      <c r="J21" s="623"/>
      <c r="K21" s="625" t="s">
        <v>3</v>
      </c>
      <c r="L21" s="625"/>
      <c r="M21" s="625"/>
    </row>
    <row r="22" spans="1:13" x14ac:dyDescent="0.2">
      <c r="A22" s="609">
        <v>101</v>
      </c>
      <c r="B22" s="609"/>
      <c r="C22" s="5"/>
      <c r="D22" s="610" t="s">
        <v>37</v>
      </c>
      <c r="E22" s="611"/>
      <c r="F22" s="611"/>
      <c r="G22" s="611"/>
      <c r="H22" s="611"/>
      <c r="I22" s="611"/>
      <c r="J22" s="612"/>
      <c r="K22" s="625" t="s">
        <v>5</v>
      </c>
      <c r="L22" s="625"/>
      <c r="M22" s="625"/>
    </row>
    <row r="23" spans="1:13" x14ac:dyDescent="0.2">
      <c r="A23" s="609"/>
      <c r="B23" s="609"/>
      <c r="C23" s="5"/>
      <c r="D23" s="610" t="s">
        <v>440</v>
      </c>
      <c r="E23" s="611"/>
      <c r="F23" s="611"/>
      <c r="G23" s="611"/>
      <c r="H23" s="611"/>
      <c r="I23" s="611"/>
      <c r="J23" s="612"/>
      <c r="K23" s="6"/>
      <c r="L23" s="6"/>
      <c r="M23" s="6"/>
    </row>
    <row r="25" spans="1:13" x14ac:dyDescent="0.2">
      <c r="A25" s="606" t="s">
        <v>9</v>
      </c>
      <c r="B25" s="606" t="s">
        <v>42</v>
      </c>
      <c r="C25" s="606"/>
      <c r="D25" s="606"/>
      <c r="E25" s="606" t="s">
        <v>11</v>
      </c>
      <c r="F25" s="606" t="s">
        <v>43</v>
      </c>
      <c r="G25" s="606" t="s">
        <v>13</v>
      </c>
      <c r="H25" s="606" t="s">
        <v>14</v>
      </c>
      <c r="I25" s="606" t="s">
        <v>44</v>
      </c>
      <c r="J25" s="606" t="s">
        <v>16</v>
      </c>
      <c r="K25" s="606" t="s">
        <v>45</v>
      </c>
      <c r="L25" s="606" t="s">
        <v>17</v>
      </c>
      <c r="M25" s="606"/>
    </row>
    <row r="26" spans="1:13" x14ac:dyDescent="0.2">
      <c r="A26" s="606"/>
      <c r="B26" s="614"/>
      <c r="C26" s="614"/>
      <c r="D26" s="614"/>
      <c r="E26" s="614"/>
      <c r="F26" s="614"/>
      <c r="G26" s="614"/>
      <c r="H26" s="606"/>
      <c r="I26" s="614"/>
      <c r="J26" s="606"/>
      <c r="K26" s="606"/>
      <c r="L26" s="606"/>
      <c r="M26" s="606"/>
    </row>
    <row r="27" spans="1:13" ht="15" x14ac:dyDescent="0.25">
      <c r="A27" s="105">
        <v>1</v>
      </c>
      <c r="B27" s="30" t="s">
        <v>280</v>
      </c>
      <c r="C27" s="36"/>
      <c r="D27" s="36"/>
      <c r="E27" s="31">
        <v>2004</v>
      </c>
      <c r="F27" s="31">
        <v>2</v>
      </c>
      <c r="G27" s="24" t="s">
        <v>27</v>
      </c>
      <c r="H27" s="40">
        <v>51.85</v>
      </c>
      <c r="I27" s="26">
        <v>100</v>
      </c>
      <c r="J27" s="26">
        <v>20</v>
      </c>
      <c r="K27" s="33"/>
      <c r="L27" s="34" t="s">
        <v>28</v>
      </c>
      <c r="M27" s="82"/>
    </row>
    <row r="28" spans="1:13" ht="15" x14ac:dyDescent="0.25">
      <c r="A28" s="285">
        <f t="shared" ref="A28:A33" si="0">A27+1</f>
        <v>2</v>
      </c>
      <c r="B28" s="51" t="s">
        <v>417</v>
      </c>
      <c r="C28" s="36"/>
      <c r="D28" s="36"/>
      <c r="E28" s="52">
        <v>2005</v>
      </c>
      <c r="F28" s="23">
        <v>1</v>
      </c>
      <c r="G28" s="24" t="s">
        <v>121</v>
      </c>
      <c r="H28" s="40">
        <v>50.45</v>
      </c>
      <c r="I28" s="26">
        <v>81</v>
      </c>
      <c r="J28" s="26">
        <v>18</v>
      </c>
      <c r="K28" s="67"/>
      <c r="L28" s="248" t="s">
        <v>420</v>
      </c>
      <c r="M28" s="82"/>
    </row>
    <row r="29" spans="1:13" ht="15" x14ac:dyDescent="0.25">
      <c r="A29" s="285">
        <f t="shared" si="0"/>
        <v>3</v>
      </c>
      <c r="B29" s="51" t="s">
        <v>404</v>
      </c>
      <c r="C29" s="36"/>
      <c r="D29" s="36"/>
      <c r="E29" s="52">
        <v>2003</v>
      </c>
      <c r="F29" s="23">
        <v>1</v>
      </c>
      <c r="G29" s="24" t="s">
        <v>409</v>
      </c>
      <c r="H29" s="40">
        <v>52.6</v>
      </c>
      <c r="I29" s="26">
        <v>78</v>
      </c>
      <c r="J29" s="26">
        <v>16</v>
      </c>
      <c r="K29" s="70"/>
      <c r="L29" s="71" t="s">
        <v>406</v>
      </c>
      <c r="M29" s="82"/>
    </row>
    <row r="30" spans="1:13" ht="15" x14ac:dyDescent="0.25">
      <c r="A30" s="285">
        <f t="shared" si="0"/>
        <v>4</v>
      </c>
      <c r="B30" s="20" t="s">
        <v>241</v>
      </c>
      <c r="C30" s="21"/>
      <c r="D30" s="21"/>
      <c r="E30" s="45">
        <v>2003</v>
      </c>
      <c r="F30" s="31" t="s">
        <v>25</v>
      </c>
      <c r="G30" s="59" t="s">
        <v>242</v>
      </c>
      <c r="H30" s="40">
        <v>52.15</v>
      </c>
      <c r="I30" s="26">
        <v>71</v>
      </c>
      <c r="J30" s="26">
        <v>15</v>
      </c>
      <c r="K30" s="27"/>
      <c r="L30" s="28" t="s">
        <v>243</v>
      </c>
      <c r="M30" s="82"/>
    </row>
    <row r="31" spans="1:13" ht="15" x14ac:dyDescent="0.25">
      <c r="A31" s="285">
        <f t="shared" si="0"/>
        <v>5</v>
      </c>
      <c r="B31" s="30" t="s">
        <v>371</v>
      </c>
      <c r="C31" s="36"/>
      <c r="D31" s="74"/>
      <c r="E31" s="22">
        <v>2003</v>
      </c>
      <c r="F31" s="53" t="s">
        <v>135</v>
      </c>
      <c r="G31" s="59" t="s">
        <v>20</v>
      </c>
      <c r="H31" s="76">
        <v>51.15</v>
      </c>
      <c r="I31" s="26">
        <v>60</v>
      </c>
      <c r="J31" s="522" t="s">
        <v>513</v>
      </c>
      <c r="K31" s="511"/>
      <c r="L31" s="78" t="s">
        <v>385</v>
      </c>
      <c r="M31" s="82"/>
    </row>
    <row r="32" spans="1:13" ht="15.75" x14ac:dyDescent="0.25">
      <c r="A32" s="285">
        <f t="shared" si="0"/>
        <v>6</v>
      </c>
      <c r="B32" s="51" t="s">
        <v>364</v>
      </c>
      <c r="C32" s="36"/>
      <c r="D32" s="36"/>
      <c r="E32" s="277">
        <v>2004</v>
      </c>
      <c r="F32" s="37">
        <v>2</v>
      </c>
      <c r="G32" s="57" t="s">
        <v>69</v>
      </c>
      <c r="H32" s="40">
        <v>51.55</v>
      </c>
      <c r="I32" s="26">
        <v>37</v>
      </c>
      <c r="J32" s="53">
        <v>14</v>
      </c>
      <c r="K32" s="302"/>
      <c r="L32" s="269" t="s">
        <v>368</v>
      </c>
      <c r="M32" s="391"/>
    </row>
    <row r="33" spans="1:13" ht="15" x14ac:dyDescent="0.25">
      <c r="A33" s="285">
        <f t="shared" si="0"/>
        <v>7</v>
      </c>
      <c r="B33" s="21" t="s">
        <v>267</v>
      </c>
      <c r="C33" s="21"/>
      <c r="D33" s="21"/>
      <c r="E33" s="45">
        <v>2004</v>
      </c>
      <c r="F33" s="31" t="s">
        <v>25</v>
      </c>
      <c r="G33" s="24" t="s">
        <v>18</v>
      </c>
      <c r="H33" s="40" t="s">
        <v>515</v>
      </c>
      <c r="I33" s="26">
        <v>32</v>
      </c>
      <c r="J33" s="27">
        <v>13</v>
      </c>
      <c r="K33" s="488"/>
      <c r="L33" s="71" t="s">
        <v>257</v>
      </c>
      <c r="M33" s="73"/>
    </row>
    <row r="35" spans="1:13" ht="13.5" x14ac:dyDescent="0.25">
      <c r="A35" s="86" t="s">
        <v>30</v>
      </c>
      <c r="B35" s="4"/>
      <c r="C35" s="4"/>
      <c r="D35" s="503" t="s">
        <v>428</v>
      </c>
      <c r="E35" s="43"/>
      <c r="F35" s="4"/>
      <c r="G35" s="87"/>
      <c r="H35" s="88" t="s">
        <v>34</v>
      </c>
      <c r="I35" s="4"/>
      <c r="J35" s="503" t="s">
        <v>521</v>
      </c>
      <c r="K35" s="89"/>
      <c r="L35" s="90"/>
      <c r="M35" s="503"/>
    </row>
    <row r="36" spans="1:13" ht="13.5" x14ac:dyDescent="0.25">
      <c r="A36" s="91"/>
      <c r="B36" s="503"/>
      <c r="C36" s="503"/>
      <c r="D36" s="4"/>
      <c r="E36" s="4"/>
      <c r="F36" s="4"/>
      <c r="G36" s="504"/>
      <c r="H36" s="88"/>
      <c r="I36" s="4"/>
      <c r="J36" s="503"/>
      <c r="K36" s="92"/>
      <c r="L36" s="93"/>
    </row>
    <row r="37" spans="1:13" ht="13.5" x14ac:dyDescent="0.25">
      <c r="A37" s="91" t="s">
        <v>33</v>
      </c>
      <c r="B37" s="503"/>
      <c r="C37" s="503"/>
      <c r="D37" s="89" t="s">
        <v>32</v>
      </c>
      <c r="E37" s="43"/>
      <c r="F37" s="4"/>
      <c r="G37" s="87"/>
      <c r="H37" s="88" t="s">
        <v>31</v>
      </c>
      <c r="I37" s="4"/>
      <c r="J37" s="503" t="s">
        <v>522</v>
      </c>
      <c r="K37" s="89"/>
      <c r="L37" s="503"/>
      <c r="M37" s="503"/>
    </row>
  </sheetData>
  <sortState ref="B27:M33">
    <sortCondition descending="1" ref="I27:I33"/>
  </sortState>
  <mergeCells count="43">
    <mergeCell ref="K7:M7"/>
    <mergeCell ref="A8:B8"/>
    <mergeCell ref="C8:J8"/>
    <mergeCell ref="K8:M8"/>
    <mergeCell ref="A1:M1"/>
    <mergeCell ref="A2:M2"/>
    <mergeCell ref="A3:M3"/>
    <mergeCell ref="A5:M5"/>
    <mergeCell ref="A6:C6"/>
    <mergeCell ref="K6:M6"/>
    <mergeCell ref="J15:J16"/>
    <mergeCell ref="K15:K16"/>
    <mergeCell ref="L15:M16"/>
    <mergeCell ref="A4:M4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A7:C7"/>
    <mergeCell ref="D7:J7"/>
    <mergeCell ref="A21:B21"/>
    <mergeCell ref="C21:J21"/>
    <mergeCell ref="K21:M21"/>
    <mergeCell ref="A22:B23"/>
    <mergeCell ref="D22:J22"/>
    <mergeCell ref="D23:J23"/>
    <mergeCell ref="K22:M22"/>
    <mergeCell ref="I25:I26"/>
    <mergeCell ref="J25:J26"/>
    <mergeCell ref="K25:K26"/>
    <mergeCell ref="L25:M26"/>
    <mergeCell ref="A25:A26"/>
    <mergeCell ref="B25:D26"/>
    <mergeCell ref="E25:E26"/>
    <mergeCell ref="F25:F26"/>
    <mergeCell ref="G25:G26"/>
    <mergeCell ref="H25:H26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7"/>
  <sheetViews>
    <sheetView view="pageBreakPreview" topLeftCell="A15" zoomScaleNormal="100" zoomScaleSheetLayoutView="100" workbookViewId="0">
      <selection activeCell="F36" sqref="F36"/>
    </sheetView>
  </sheetViews>
  <sheetFormatPr defaultRowHeight="12.75" x14ac:dyDescent="0.2"/>
  <cols>
    <col min="3" max="3" width="10.42578125" customWidth="1"/>
    <col min="4" max="4" width="7.425781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8.8554687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35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427</v>
      </c>
      <c r="D8" s="607"/>
      <c r="E8" s="607"/>
      <c r="F8" s="607"/>
      <c r="G8" s="607"/>
      <c r="H8" s="607"/>
      <c r="I8" s="607"/>
      <c r="J8" s="623"/>
      <c r="K8" s="632"/>
      <c r="L8" s="632"/>
      <c r="M8" s="632"/>
    </row>
    <row r="9" spans="1:13" x14ac:dyDescent="0.2">
      <c r="A9" s="609">
        <v>43</v>
      </c>
      <c r="B9" s="609"/>
      <c r="C9" s="5"/>
      <c r="D9" s="610" t="s">
        <v>37</v>
      </c>
      <c r="E9" s="611"/>
      <c r="F9" s="611"/>
      <c r="G9" s="611"/>
      <c r="H9" s="611"/>
      <c r="I9" s="611"/>
      <c r="J9" s="612"/>
      <c r="K9" s="6"/>
      <c r="L9" s="6"/>
      <c r="M9" s="6"/>
    </row>
    <row r="10" spans="1:13" x14ac:dyDescent="0.2">
      <c r="A10" s="609"/>
      <c r="B10" s="609"/>
      <c r="C10" s="5"/>
      <c r="D10" s="610" t="s">
        <v>441</v>
      </c>
      <c r="E10" s="611"/>
      <c r="F10" s="611"/>
      <c r="G10" s="611"/>
      <c r="H10" s="611"/>
      <c r="I10" s="611"/>
      <c r="J10" s="612"/>
      <c r="K10" s="6"/>
      <c r="L10" s="6"/>
      <c r="M10" s="6"/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7"/>
      <c r="B12" s="101" t="s">
        <v>526</v>
      </c>
      <c r="C12" s="102"/>
      <c r="D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7"/>
      <c r="B13" s="103" t="s">
        <v>439</v>
      </c>
      <c r="C13" s="104"/>
      <c r="D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" x14ac:dyDescent="0.25">
      <c r="A17" s="105">
        <v>1</v>
      </c>
      <c r="B17" s="20" t="s">
        <v>19</v>
      </c>
      <c r="C17" s="21"/>
      <c r="D17" s="21"/>
      <c r="E17" s="22">
        <v>2003</v>
      </c>
      <c r="F17" s="23">
        <v>1</v>
      </c>
      <c r="G17" s="59" t="s">
        <v>20</v>
      </c>
      <c r="H17" s="76">
        <v>53.2</v>
      </c>
      <c r="I17" s="26">
        <v>64</v>
      </c>
      <c r="J17" s="522" t="s">
        <v>513</v>
      </c>
      <c r="K17" s="27"/>
      <c r="L17" s="28" t="s">
        <v>21</v>
      </c>
      <c r="M17" s="345"/>
    </row>
    <row r="18" spans="1:13" ht="15" x14ac:dyDescent="0.25">
      <c r="A18" s="285">
        <f t="shared" ref="A18:A20" si="0">A17+1</f>
        <v>2</v>
      </c>
      <c r="B18" s="20" t="s">
        <v>282</v>
      </c>
      <c r="C18" s="21"/>
      <c r="D18" s="21"/>
      <c r="E18" s="22">
        <v>2003</v>
      </c>
      <c r="F18" s="23" t="s">
        <v>135</v>
      </c>
      <c r="G18" s="24" t="s">
        <v>27</v>
      </c>
      <c r="H18" s="40">
        <v>57.5</v>
      </c>
      <c r="I18" s="26">
        <v>61</v>
      </c>
      <c r="J18" s="26">
        <v>20</v>
      </c>
      <c r="K18" s="27"/>
      <c r="L18" s="28" t="s">
        <v>289</v>
      </c>
      <c r="M18" s="29"/>
    </row>
    <row r="19" spans="1:13" ht="15" x14ac:dyDescent="0.25">
      <c r="A19" s="285">
        <f t="shared" si="0"/>
        <v>3</v>
      </c>
      <c r="B19" s="20" t="s">
        <v>143</v>
      </c>
      <c r="C19" s="21"/>
      <c r="D19" s="21"/>
      <c r="E19" s="22" t="s">
        <v>150</v>
      </c>
      <c r="F19" s="23">
        <v>1</v>
      </c>
      <c r="G19" s="24" t="s">
        <v>29</v>
      </c>
      <c r="H19" s="76">
        <v>57.95</v>
      </c>
      <c r="I19" s="26">
        <v>49</v>
      </c>
      <c r="J19" s="26">
        <v>18</v>
      </c>
      <c r="K19" s="295"/>
      <c r="L19" s="306" t="s">
        <v>158</v>
      </c>
      <c r="M19" s="49"/>
    </row>
    <row r="20" spans="1:13" ht="15" x14ac:dyDescent="0.25">
      <c r="A20" s="388">
        <f t="shared" si="0"/>
        <v>4</v>
      </c>
      <c r="B20" s="36" t="s">
        <v>322</v>
      </c>
      <c r="C20" s="36"/>
      <c r="D20" s="36"/>
      <c r="E20" s="22">
        <v>2003</v>
      </c>
      <c r="F20" s="31" t="s">
        <v>25</v>
      </c>
      <c r="G20" s="39" t="s">
        <v>26</v>
      </c>
      <c r="H20" s="40">
        <v>56.5</v>
      </c>
      <c r="I20" s="26">
        <v>40</v>
      </c>
      <c r="J20" s="26">
        <v>16</v>
      </c>
      <c r="K20" s="33"/>
      <c r="L20" s="489" t="s">
        <v>320</v>
      </c>
      <c r="M20" s="428"/>
    </row>
    <row r="21" spans="1:13" ht="15" x14ac:dyDescent="0.25">
      <c r="A21" s="122">
        <v>5</v>
      </c>
      <c r="B21" s="36" t="s">
        <v>333</v>
      </c>
      <c r="C21" s="36"/>
      <c r="D21" s="36"/>
      <c r="E21" s="22">
        <v>2003</v>
      </c>
      <c r="F21" s="31" t="s">
        <v>25</v>
      </c>
      <c r="G21" s="59" t="s">
        <v>331</v>
      </c>
      <c r="H21" s="40">
        <v>57.25</v>
      </c>
      <c r="I21" s="26">
        <v>29</v>
      </c>
      <c r="J21" s="26">
        <v>15</v>
      </c>
      <c r="K21" s="319"/>
      <c r="L21" s="71" t="s">
        <v>330</v>
      </c>
      <c r="M21" s="72"/>
    </row>
    <row r="22" spans="1:13" ht="15" x14ac:dyDescent="0.25">
      <c r="A22" s="122">
        <v>6</v>
      </c>
      <c r="B22" s="20" t="s">
        <v>231</v>
      </c>
      <c r="C22" s="21"/>
      <c r="D22" s="21"/>
      <c r="E22" s="277">
        <v>2003</v>
      </c>
      <c r="F22" s="31" t="s">
        <v>25</v>
      </c>
      <c r="G22" s="59" t="s">
        <v>235</v>
      </c>
      <c r="H22" s="40">
        <v>57.5</v>
      </c>
      <c r="I22" s="26">
        <v>28</v>
      </c>
      <c r="J22" s="26">
        <v>14</v>
      </c>
      <c r="K22" s="315"/>
      <c r="L22" s="246" t="s">
        <v>234</v>
      </c>
      <c r="M22" s="64"/>
    </row>
    <row r="23" spans="1:13" ht="15" x14ac:dyDescent="0.25">
      <c r="A23" s="122">
        <v>7</v>
      </c>
      <c r="B23" s="21" t="s">
        <v>411</v>
      </c>
      <c r="C23" s="21"/>
      <c r="D23" s="312"/>
      <c r="E23" s="31">
        <v>2003</v>
      </c>
      <c r="F23" s="31" t="s">
        <v>25</v>
      </c>
      <c r="G23" s="54" t="s">
        <v>96</v>
      </c>
      <c r="H23" s="40">
        <v>57.45</v>
      </c>
      <c r="I23" s="26">
        <v>12</v>
      </c>
      <c r="J23" s="323">
        <v>13</v>
      </c>
      <c r="K23" s="26"/>
      <c r="L23" s="306" t="s">
        <v>412</v>
      </c>
      <c r="M23" s="49"/>
    </row>
    <row r="24" spans="1:13" ht="15" x14ac:dyDescent="0.25">
      <c r="A24" s="122">
        <v>8</v>
      </c>
      <c r="B24" s="21" t="s">
        <v>326</v>
      </c>
      <c r="C24" s="21"/>
      <c r="D24" s="21"/>
      <c r="E24" s="22">
        <v>2004</v>
      </c>
      <c r="F24" s="23">
        <v>1</v>
      </c>
      <c r="G24" s="59" t="s">
        <v>329</v>
      </c>
      <c r="H24" s="40">
        <v>56.6</v>
      </c>
      <c r="I24" s="26">
        <v>7</v>
      </c>
      <c r="J24" s="26">
        <v>12</v>
      </c>
      <c r="K24" s="27"/>
      <c r="L24" s="490" t="s">
        <v>328</v>
      </c>
      <c r="M24" s="110"/>
    </row>
    <row r="25" spans="1:13" ht="15" x14ac:dyDescent="0.25">
      <c r="A25" s="107">
        <v>9</v>
      </c>
      <c r="B25" s="36" t="s">
        <v>410</v>
      </c>
      <c r="C25" s="36"/>
      <c r="D25" s="36"/>
      <c r="E25" s="31">
        <v>2003</v>
      </c>
      <c r="F25" s="31" t="s">
        <v>25</v>
      </c>
      <c r="G25" s="54" t="s">
        <v>96</v>
      </c>
      <c r="H25" s="76">
        <v>57.85</v>
      </c>
      <c r="I25" s="26">
        <v>5</v>
      </c>
      <c r="J25" s="26">
        <v>11</v>
      </c>
      <c r="K25" s="33"/>
      <c r="L25" s="248" t="s">
        <v>412</v>
      </c>
      <c r="M25" s="250"/>
    </row>
    <row r="26" spans="1:13" ht="15" x14ac:dyDescent="0.25">
      <c r="A26" s="435"/>
      <c r="B26" s="436"/>
      <c r="C26" s="436"/>
      <c r="D26" s="436"/>
      <c r="E26" s="430"/>
      <c r="F26" s="83"/>
      <c r="G26" s="437"/>
      <c r="H26" s="433"/>
      <c r="I26" s="293"/>
      <c r="J26" s="293"/>
      <c r="K26" s="135"/>
      <c r="L26" s="437"/>
      <c r="M26" s="50"/>
    </row>
    <row r="27" spans="1:13" ht="15" x14ac:dyDescent="0.25">
      <c r="B27" s="429"/>
      <c r="C27" s="429"/>
      <c r="D27" s="429"/>
      <c r="E27" s="430"/>
      <c r="F27" s="431"/>
      <c r="G27" s="432"/>
      <c r="H27" s="433"/>
      <c r="I27" s="293"/>
      <c r="J27" s="293"/>
      <c r="K27" s="293"/>
      <c r="L27" s="353"/>
      <c r="M27" s="434"/>
    </row>
    <row r="28" spans="1:13" ht="12.75" customHeight="1" x14ac:dyDescent="0.2">
      <c r="A28" s="621" t="s">
        <v>4</v>
      </c>
      <c r="B28" s="621"/>
      <c r="C28" s="622" t="s">
        <v>427</v>
      </c>
      <c r="D28" s="607"/>
      <c r="E28" s="607"/>
      <c r="F28" s="607"/>
      <c r="G28" s="607"/>
      <c r="H28" s="607"/>
      <c r="I28" s="607"/>
      <c r="J28" s="623"/>
      <c r="K28" s="625" t="s">
        <v>35</v>
      </c>
      <c r="L28" s="625"/>
      <c r="M28" s="625"/>
    </row>
    <row r="29" spans="1:13" x14ac:dyDescent="0.2">
      <c r="A29" s="609">
        <v>38</v>
      </c>
      <c r="B29" s="609"/>
      <c r="C29" s="5"/>
      <c r="D29" s="610" t="s">
        <v>37</v>
      </c>
      <c r="E29" s="611"/>
      <c r="F29" s="611"/>
      <c r="G29" s="611"/>
      <c r="H29" s="611"/>
      <c r="I29" s="611"/>
      <c r="J29" s="612"/>
      <c r="K29" s="625" t="s">
        <v>5</v>
      </c>
      <c r="L29" s="625"/>
      <c r="M29" s="625"/>
    </row>
    <row r="30" spans="1:13" x14ac:dyDescent="0.2">
      <c r="A30" s="609"/>
      <c r="B30" s="609"/>
      <c r="C30" s="5"/>
      <c r="D30" s="610" t="s">
        <v>542</v>
      </c>
      <c r="E30" s="611"/>
      <c r="F30" s="611"/>
      <c r="G30" s="611"/>
      <c r="H30" s="611"/>
      <c r="I30" s="611"/>
      <c r="J30" s="612"/>
      <c r="K30" s="6"/>
      <c r="L30" s="6"/>
      <c r="M30" s="6"/>
    </row>
    <row r="32" spans="1:13" x14ac:dyDescent="0.2">
      <c r="A32" s="606" t="s">
        <v>9</v>
      </c>
      <c r="B32" s="606" t="s">
        <v>42</v>
      </c>
      <c r="C32" s="606"/>
      <c r="D32" s="606"/>
      <c r="E32" s="606" t="s">
        <v>11</v>
      </c>
      <c r="F32" s="606" t="s">
        <v>43</v>
      </c>
      <c r="G32" s="606" t="s">
        <v>13</v>
      </c>
      <c r="H32" s="606" t="s">
        <v>14</v>
      </c>
      <c r="I32" s="606" t="s">
        <v>44</v>
      </c>
      <c r="J32" s="606" t="s">
        <v>16</v>
      </c>
      <c r="K32" s="606" t="s">
        <v>45</v>
      </c>
      <c r="L32" s="606" t="s">
        <v>17</v>
      </c>
      <c r="M32" s="606"/>
    </row>
    <row r="33" spans="1:13" x14ac:dyDescent="0.2">
      <c r="A33" s="606"/>
      <c r="B33" s="614"/>
      <c r="C33" s="614"/>
      <c r="D33" s="614"/>
      <c r="E33" s="614"/>
      <c r="F33" s="614"/>
      <c r="G33" s="614"/>
      <c r="H33" s="606"/>
      <c r="I33" s="614"/>
      <c r="J33" s="606"/>
      <c r="K33" s="606"/>
      <c r="L33" s="606"/>
      <c r="M33" s="606"/>
    </row>
    <row r="34" spans="1:13" ht="15.75" x14ac:dyDescent="0.25">
      <c r="A34" s="105">
        <v>1</v>
      </c>
      <c r="B34" s="30" t="s">
        <v>284</v>
      </c>
      <c r="C34" s="36"/>
      <c r="D34" s="36"/>
      <c r="E34" s="37">
        <v>2003</v>
      </c>
      <c r="F34" s="53" t="s">
        <v>135</v>
      </c>
      <c r="G34" s="24" t="s">
        <v>27</v>
      </c>
      <c r="H34" s="40">
        <v>68.900000000000006</v>
      </c>
      <c r="I34" s="26">
        <v>94</v>
      </c>
      <c r="J34" s="26">
        <v>20</v>
      </c>
      <c r="K34" s="33"/>
      <c r="L34" s="34" t="s">
        <v>289</v>
      </c>
      <c r="M34" s="35"/>
    </row>
    <row r="35" spans="1:13" ht="15" x14ac:dyDescent="0.25">
      <c r="A35" s="285">
        <f t="shared" ref="A35:A42" si="1">A34+1</f>
        <v>2</v>
      </c>
      <c r="B35" s="30" t="s">
        <v>418</v>
      </c>
      <c r="C35" s="36"/>
      <c r="D35" s="36"/>
      <c r="E35" s="45">
        <v>2003</v>
      </c>
      <c r="F35" s="23">
        <v>1</v>
      </c>
      <c r="G35" s="24" t="s">
        <v>121</v>
      </c>
      <c r="H35" s="40">
        <v>60.65</v>
      </c>
      <c r="I35" s="26">
        <v>80</v>
      </c>
      <c r="J35" s="26">
        <v>18</v>
      </c>
      <c r="K35" s="70"/>
      <c r="L35" s="71" t="s">
        <v>420</v>
      </c>
      <c r="M35" s="133"/>
    </row>
    <row r="36" spans="1:13" ht="15" x14ac:dyDescent="0.25">
      <c r="A36" s="387">
        <f t="shared" si="1"/>
        <v>3</v>
      </c>
      <c r="B36" s="30" t="s">
        <v>471</v>
      </c>
      <c r="C36" s="36"/>
      <c r="D36" s="36"/>
      <c r="E36" s="31">
        <v>2005</v>
      </c>
      <c r="F36" s="31" t="s">
        <v>25</v>
      </c>
      <c r="G36" s="59" t="s">
        <v>473</v>
      </c>
      <c r="H36" s="40">
        <v>70.55</v>
      </c>
      <c r="I36" s="26">
        <v>78</v>
      </c>
      <c r="J36" s="32">
        <v>16</v>
      </c>
      <c r="K36" s="33"/>
      <c r="L36" s="34" t="s">
        <v>472</v>
      </c>
      <c r="M36" s="345"/>
    </row>
    <row r="37" spans="1:13" ht="15" x14ac:dyDescent="0.25">
      <c r="A37" s="387">
        <f t="shared" si="1"/>
        <v>4</v>
      </c>
      <c r="B37" s="30" t="s">
        <v>281</v>
      </c>
      <c r="C37" s="36"/>
      <c r="D37" s="36"/>
      <c r="E37" s="31">
        <v>2004</v>
      </c>
      <c r="F37" s="23">
        <v>1</v>
      </c>
      <c r="G37" s="24" t="s">
        <v>27</v>
      </c>
      <c r="H37" s="40">
        <v>68.95</v>
      </c>
      <c r="I37" s="26">
        <v>73</v>
      </c>
      <c r="J37" s="26">
        <v>15</v>
      </c>
      <c r="K37" s="33"/>
      <c r="L37" s="248" t="s">
        <v>28</v>
      </c>
      <c r="M37" s="250"/>
    </row>
    <row r="38" spans="1:13" ht="15" x14ac:dyDescent="0.25">
      <c r="A38" s="387">
        <f t="shared" si="1"/>
        <v>5</v>
      </c>
      <c r="B38" s="30" t="s">
        <v>232</v>
      </c>
      <c r="C38" s="36"/>
      <c r="D38" s="36"/>
      <c r="E38" s="45">
        <v>2004</v>
      </c>
      <c r="F38" s="23">
        <v>1</v>
      </c>
      <c r="G38" s="59" t="s">
        <v>235</v>
      </c>
      <c r="H38" s="40">
        <v>67.45</v>
      </c>
      <c r="I38" s="26">
        <v>58</v>
      </c>
      <c r="J38" s="26">
        <v>14</v>
      </c>
      <c r="K38" s="33"/>
      <c r="L38" s="81" t="s">
        <v>233</v>
      </c>
      <c r="M38" s="111"/>
    </row>
    <row r="39" spans="1:13" ht="15" x14ac:dyDescent="0.25">
      <c r="A39" s="387">
        <f t="shared" si="1"/>
        <v>6</v>
      </c>
      <c r="B39" s="20" t="s">
        <v>414</v>
      </c>
      <c r="C39" s="21"/>
      <c r="D39" s="21"/>
      <c r="E39" s="277">
        <v>2003</v>
      </c>
      <c r="F39" s="23" t="s">
        <v>135</v>
      </c>
      <c r="G39" s="24" t="s">
        <v>121</v>
      </c>
      <c r="H39" s="40">
        <v>58.8</v>
      </c>
      <c r="I39" s="26">
        <v>48</v>
      </c>
      <c r="J39" s="26">
        <v>13</v>
      </c>
      <c r="K39" s="27"/>
      <c r="L39" s="28" t="s">
        <v>123</v>
      </c>
      <c r="M39" s="345"/>
    </row>
    <row r="40" spans="1:13" ht="15.75" x14ac:dyDescent="0.25">
      <c r="A40" s="387">
        <f t="shared" si="1"/>
        <v>7</v>
      </c>
      <c r="B40" s="36" t="s">
        <v>435</v>
      </c>
      <c r="C40" s="36"/>
      <c r="D40" s="36"/>
      <c r="E40" s="37">
        <v>2004</v>
      </c>
      <c r="F40" s="23">
        <v>3</v>
      </c>
      <c r="G40" s="24" t="s">
        <v>434</v>
      </c>
      <c r="H40" s="40">
        <v>60.15</v>
      </c>
      <c r="I40" s="26">
        <v>44</v>
      </c>
      <c r="J40" s="26">
        <v>12</v>
      </c>
      <c r="K40" s="350"/>
      <c r="L40" s="317" t="s">
        <v>436</v>
      </c>
      <c r="M40" s="73"/>
    </row>
    <row r="41" spans="1:13" ht="15" x14ac:dyDescent="0.25">
      <c r="A41" s="387">
        <f t="shared" si="1"/>
        <v>8</v>
      </c>
      <c r="B41" s="21" t="s">
        <v>359</v>
      </c>
      <c r="C41" s="21"/>
      <c r="D41" s="312"/>
      <c r="E41" s="22">
        <v>2005</v>
      </c>
      <c r="F41" s="23">
        <v>2</v>
      </c>
      <c r="G41" s="57" t="s">
        <v>69</v>
      </c>
      <c r="H41" s="40">
        <v>64</v>
      </c>
      <c r="I41" s="26">
        <v>16</v>
      </c>
      <c r="J41" s="323">
        <v>11</v>
      </c>
      <c r="K41" s="26"/>
      <c r="L41" s="301" t="s">
        <v>368</v>
      </c>
      <c r="M41" s="308"/>
    </row>
    <row r="42" spans="1:13" ht="15" x14ac:dyDescent="0.25">
      <c r="A42" s="387">
        <f t="shared" si="1"/>
        <v>9</v>
      </c>
      <c r="B42" s="36" t="s">
        <v>144</v>
      </c>
      <c r="C42" s="36"/>
      <c r="D42" s="74"/>
      <c r="E42" s="45">
        <v>2003</v>
      </c>
      <c r="F42" s="23">
        <v>1</v>
      </c>
      <c r="G42" s="59" t="s">
        <v>29</v>
      </c>
      <c r="H42" s="76">
        <v>73.55</v>
      </c>
      <c r="I42" s="26">
        <v>15</v>
      </c>
      <c r="J42" s="294">
        <v>10</v>
      </c>
      <c r="K42" s="47"/>
      <c r="L42" s="71" t="s">
        <v>47</v>
      </c>
      <c r="M42" s="82"/>
    </row>
    <row r="45" spans="1:13" ht="13.5" x14ac:dyDescent="0.25">
      <c r="A45" s="86" t="s">
        <v>30</v>
      </c>
      <c r="B45" s="4"/>
      <c r="C45" s="4"/>
      <c r="D45" s="503" t="s">
        <v>428</v>
      </c>
      <c r="E45" s="43"/>
      <c r="F45" s="4"/>
      <c r="G45" s="87"/>
      <c r="H45" s="88" t="s">
        <v>34</v>
      </c>
      <c r="I45" s="4"/>
      <c r="J45" s="503" t="s">
        <v>521</v>
      </c>
      <c r="K45" s="89"/>
      <c r="L45" s="90"/>
      <c r="M45" s="503"/>
    </row>
    <row r="46" spans="1:13" ht="13.5" x14ac:dyDescent="0.25">
      <c r="A46" s="91"/>
      <c r="B46" s="503"/>
      <c r="C46" s="503"/>
      <c r="D46" s="4"/>
      <c r="E46" s="4"/>
      <c r="F46" s="4"/>
      <c r="G46" s="504"/>
      <c r="H46" s="88"/>
      <c r="I46" s="4"/>
      <c r="J46" s="503"/>
      <c r="K46" s="92"/>
      <c r="L46" s="93"/>
    </row>
    <row r="47" spans="1:13" ht="13.5" x14ac:dyDescent="0.25">
      <c r="A47" s="91" t="s">
        <v>33</v>
      </c>
      <c r="B47" s="503"/>
      <c r="C47" s="503"/>
      <c r="D47" s="89" t="s">
        <v>32</v>
      </c>
      <c r="E47" s="43"/>
      <c r="F47" s="4"/>
      <c r="G47" s="87"/>
      <c r="H47" s="88" t="s">
        <v>31</v>
      </c>
      <c r="I47" s="4"/>
      <c r="J47" s="503" t="s">
        <v>522</v>
      </c>
      <c r="K47" s="89"/>
      <c r="L47" s="503"/>
      <c r="M47" s="503"/>
    </row>
  </sheetData>
  <sortState ref="B35:M43">
    <sortCondition descending="1" ref="I35:I43"/>
  </sortState>
  <mergeCells count="43"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  <mergeCell ref="J15:J16"/>
    <mergeCell ref="K15:K16"/>
    <mergeCell ref="L15:M16"/>
    <mergeCell ref="A28:B28"/>
    <mergeCell ref="C28:J28"/>
    <mergeCell ref="K28:M28"/>
    <mergeCell ref="I32:I33"/>
    <mergeCell ref="J32:J33"/>
    <mergeCell ref="K32:K33"/>
    <mergeCell ref="L32:M33"/>
    <mergeCell ref="A29:B30"/>
    <mergeCell ref="D29:J29"/>
    <mergeCell ref="K29:M29"/>
    <mergeCell ref="D30:J30"/>
    <mergeCell ref="A32:A33"/>
    <mergeCell ref="B32:D33"/>
    <mergeCell ref="E32:E33"/>
    <mergeCell ref="F32:F33"/>
    <mergeCell ref="G32:G33"/>
    <mergeCell ref="H32:H33"/>
  </mergeCells>
  <pageMargins left="0.7" right="0.7" top="0.75" bottom="0.75" header="0.3" footer="0.3"/>
  <pageSetup paperSize="9" scale="7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view="pageBreakPreview" zoomScaleNormal="100" zoomScaleSheetLayoutView="100" workbookViewId="0">
      <selection activeCell="D12" sqref="D12:D13"/>
    </sheetView>
  </sheetViews>
  <sheetFormatPr defaultRowHeight="12.75" x14ac:dyDescent="0.2"/>
  <cols>
    <col min="3" max="3" width="10.5703125" customWidth="1"/>
    <col min="4" max="4" width="4.710937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5.85546875" customWidth="1"/>
    <col min="14" max="14" width="0.2851562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99"/>
      <c r="E6" s="99"/>
      <c r="F6" s="99"/>
      <c r="G6" s="99"/>
      <c r="H6" s="99"/>
      <c r="I6" s="99"/>
      <c r="J6" s="99"/>
      <c r="K6" s="625" t="s">
        <v>35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442</v>
      </c>
      <c r="D8" s="633"/>
      <c r="E8" s="633"/>
      <c r="F8" s="633"/>
      <c r="G8" s="633"/>
      <c r="H8" s="633"/>
      <c r="I8" s="633"/>
      <c r="J8" s="634"/>
      <c r="K8" s="635" t="s">
        <v>36</v>
      </c>
      <c r="L8" s="636"/>
      <c r="M8" s="637"/>
    </row>
    <row r="9" spans="1:13" x14ac:dyDescent="0.2">
      <c r="A9" s="609">
        <v>102</v>
      </c>
      <c r="B9" s="609"/>
      <c r="C9" s="5"/>
      <c r="D9" s="610" t="s">
        <v>37</v>
      </c>
      <c r="E9" s="611"/>
      <c r="F9" s="611"/>
      <c r="G9" s="611"/>
      <c r="H9" s="611"/>
      <c r="I9" s="611"/>
      <c r="J9" s="611"/>
      <c r="K9" s="100" t="s">
        <v>38</v>
      </c>
      <c r="L9" s="100" t="s">
        <v>39</v>
      </c>
      <c r="M9" s="100" t="s">
        <v>40</v>
      </c>
    </row>
    <row r="10" spans="1:13" x14ac:dyDescent="0.2">
      <c r="A10" s="609"/>
      <c r="B10" s="609"/>
      <c r="C10" s="5"/>
      <c r="D10" s="610" t="s">
        <v>41</v>
      </c>
      <c r="E10" s="611"/>
      <c r="F10" s="611"/>
      <c r="G10" s="611"/>
      <c r="H10" s="611"/>
      <c r="I10" s="611"/>
      <c r="J10" s="611"/>
      <c r="K10" s="100">
        <v>40</v>
      </c>
      <c r="L10" s="100">
        <v>35</v>
      </c>
      <c r="M10" s="100">
        <v>30</v>
      </c>
    </row>
    <row r="11" spans="1:13" ht="13.5" thickBot="1" x14ac:dyDescent="0.25">
      <c r="A11" s="7"/>
      <c r="B11" s="7"/>
      <c r="C11" s="5"/>
      <c r="D11" s="8"/>
      <c r="E11" s="8"/>
      <c r="F11" s="8"/>
      <c r="G11" s="8"/>
      <c r="H11" s="8"/>
      <c r="I11" s="8"/>
      <c r="J11" s="8"/>
      <c r="K11" s="6"/>
      <c r="L11" s="6"/>
      <c r="M11" s="6"/>
    </row>
    <row r="12" spans="1:13" x14ac:dyDescent="0.2">
      <c r="A12" s="7"/>
      <c r="B12" s="101" t="s">
        <v>7</v>
      </c>
      <c r="C12" s="548"/>
      <c r="D12" s="546">
        <v>41</v>
      </c>
      <c r="E12" s="8"/>
      <c r="F12" s="8"/>
      <c r="G12" s="8"/>
      <c r="H12" s="8"/>
      <c r="I12" s="8"/>
      <c r="J12" s="8"/>
      <c r="K12" s="6"/>
      <c r="L12" s="6"/>
      <c r="M12" s="6"/>
    </row>
    <row r="13" spans="1:13" ht="13.5" thickBot="1" x14ac:dyDescent="0.25">
      <c r="A13" s="7"/>
      <c r="B13" s="103" t="s">
        <v>8</v>
      </c>
      <c r="C13" s="549"/>
      <c r="D13" s="547">
        <v>534</v>
      </c>
      <c r="E13" s="8"/>
      <c r="F13" s="8"/>
      <c r="G13" s="8"/>
      <c r="H13" s="8"/>
      <c r="I13" s="8"/>
      <c r="J13" s="8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" x14ac:dyDescent="0.25">
      <c r="A17" s="352">
        <v>1</v>
      </c>
      <c r="B17" s="20" t="s">
        <v>172</v>
      </c>
      <c r="C17" s="21"/>
      <c r="D17" s="21"/>
      <c r="E17" s="22">
        <v>2005</v>
      </c>
      <c r="F17" s="23">
        <v>1</v>
      </c>
      <c r="G17" s="59" t="s">
        <v>181</v>
      </c>
      <c r="H17" s="25">
        <v>45.75</v>
      </c>
      <c r="I17" s="26">
        <v>104</v>
      </c>
      <c r="J17" s="26">
        <v>20</v>
      </c>
      <c r="K17" s="27"/>
      <c r="L17" s="28" t="s">
        <v>184</v>
      </c>
      <c r="M17" s="29"/>
    </row>
    <row r="18" spans="1:13" ht="15" x14ac:dyDescent="0.25">
      <c r="A18" s="352">
        <f>A17+1</f>
        <v>2</v>
      </c>
      <c r="B18" s="20" t="s">
        <v>413</v>
      </c>
      <c r="C18" s="21"/>
      <c r="D18" s="21"/>
      <c r="E18" s="22">
        <v>2003</v>
      </c>
      <c r="F18" s="31" t="s">
        <v>25</v>
      </c>
      <c r="G18" s="24" t="s">
        <v>121</v>
      </c>
      <c r="H18" s="25">
        <v>42.6</v>
      </c>
      <c r="I18" s="26">
        <v>103</v>
      </c>
      <c r="J18" s="26">
        <v>18</v>
      </c>
      <c r="K18" s="27"/>
      <c r="L18" s="551" t="s">
        <v>421</v>
      </c>
      <c r="M18" s="29"/>
    </row>
    <row r="19" spans="1:13" ht="15" x14ac:dyDescent="0.25">
      <c r="A19" s="372">
        <f t="shared" ref="A19:A27" si="0">A18+1</f>
        <v>3</v>
      </c>
      <c r="B19" s="30" t="s">
        <v>237</v>
      </c>
      <c r="C19" s="44"/>
      <c r="D19" s="44"/>
      <c r="E19" s="45">
        <v>2003</v>
      </c>
      <c r="F19" s="31" t="s">
        <v>25</v>
      </c>
      <c r="G19" s="59" t="s">
        <v>242</v>
      </c>
      <c r="H19" s="25">
        <v>47.25</v>
      </c>
      <c r="I19" s="26">
        <v>100</v>
      </c>
      <c r="J19" s="26">
        <v>16</v>
      </c>
      <c r="K19" s="70"/>
      <c r="L19" s="34" t="s">
        <v>119</v>
      </c>
      <c r="M19" s="133"/>
    </row>
    <row r="20" spans="1:13" ht="15" x14ac:dyDescent="0.25">
      <c r="A20" s="372">
        <f t="shared" si="0"/>
        <v>4</v>
      </c>
      <c r="B20" s="30" t="s">
        <v>259</v>
      </c>
      <c r="C20" s="36"/>
      <c r="D20" s="36"/>
      <c r="E20" s="45">
        <v>2004</v>
      </c>
      <c r="F20" s="31" t="s">
        <v>25</v>
      </c>
      <c r="G20" s="59" t="s">
        <v>18</v>
      </c>
      <c r="H20" s="25">
        <v>47.55</v>
      </c>
      <c r="I20" s="26">
        <v>90</v>
      </c>
      <c r="J20" s="26">
        <v>15</v>
      </c>
      <c r="K20" s="33"/>
      <c r="L20" s="61" t="s">
        <v>257</v>
      </c>
      <c r="M20" s="58"/>
    </row>
    <row r="21" spans="1:13" ht="15" x14ac:dyDescent="0.25">
      <c r="A21" s="372">
        <f t="shared" si="0"/>
        <v>5</v>
      </c>
      <c r="B21" s="30" t="s">
        <v>173</v>
      </c>
      <c r="C21" s="36"/>
      <c r="D21" s="36"/>
      <c r="E21" s="22">
        <v>2003</v>
      </c>
      <c r="F21" s="23">
        <v>1</v>
      </c>
      <c r="G21" s="59" t="s">
        <v>181</v>
      </c>
      <c r="H21" s="25">
        <v>46.8</v>
      </c>
      <c r="I21" s="26">
        <v>84</v>
      </c>
      <c r="J21" s="26">
        <v>14</v>
      </c>
      <c r="K21" s="70"/>
      <c r="L21" s="353" t="s">
        <v>185</v>
      </c>
      <c r="M21" s="73"/>
    </row>
    <row r="22" spans="1:13" ht="15" x14ac:dyDescent="0.25">
      <c r="A22" s="372">
        <f t="shared" si="0"/>
        <v>6</v>
      </c>
      <c r="B22" s="20" t="s">
        <v>271</v>
      </c>
      <c r="C22" s="21"/>
      <c r="D22" s="21"/>
      <c r="E22" s="22">
        <v>2004</v>
      </c>
      <c r="F22" s="31" t="s">
        <v>25</v>
      </c>
      <c r="G22" s="24" t="s">
        <v>27</v>
      </c>
      <c r="H22" s="25">
        <v>46.45</v>
      </c>
      <c r="I22" s="26">
        <v>79</v>
      </c>
      <c r="J22" s="26">
        <v>13</v>
      </c>
      <c r="K22" s="27"/>
      <c r="L22" s="246" t="s">
        <v>285</v>
      </c>
      <c r="M22" s="64"/>
    </row>
    <row r="23" spans="1:13" ht="15" x14ac:dyDescent="0.25">
      <c r="A23" s="372">
        <f t="shared" si="0"/>
        <v>7</v>
      </c>
      <c r="B23" s="30" t="s">
        <v>373</v>
      </c>
      <c r="C23" s="36"/>
      <c r="D23" s="36"/>
      <c r="E23" s="22">
        <v>2003</v>
      </c>
      <c r="F23" s="23">
        <v>1</v>
      </c>
      <c r="G23" s="59" t="s">
        <v>20</v>
      </c>
      <c r="H23" s="25">
        <v>46.3</v>
      </c>
      <c r="I23" s="26">
        <v>69</v>
      </c>
      <c r="J23" s="26" t="s">
        <v>513</v>
      </c>
      <c r="K23" s="505"/>
      <c r="L23" s="303" t="s">
        <v>21</v>
      </c>
      <c r="M23" s="58"/>
    </row>
    <row r="24" spans="1:13" ht="15" x14ac:dyDescent="0.25">
      <c r="A24" s="372">
        <f t="shared" si="0"/>
        <v>8</v>
      </c>
      <c r="B24" s="20" t="s">
        <v>160</v>
      </c>
      <c r="C24" s="21"/>
      <c r="D24" s="21"/>
      <c r="E24" s="22">
        <v>2004</v>
      </c>
      <c r="F24" s="31" t="s">
        <v>25</v>
      </c>
      <c r="G24" s="24" t="s">
        <v>29</v>
      </c>
      <c r="H24" s="25">
        <v>47.45</v>
      </c>
      <c r="I24" s="26">
        <v>68</v>
      </c>
      <c r="J24" s="26">
        <v>12</v>
      </c>
      <c r="K24" s="27"/>
      <c r="L24" s="28" t="s">
        <v>46</v>
      </c>
      <c r="M24" s="29"/>
    </row>
    <row r="25" spans="1:13" ht="15" x14ac:dyDescent="0.25">
      <c r="A25" s="372">
        <f t="shared" si="0"/>
        <v>9</v>
      </c>
      <c r="B25" s="30" t="s">
        <v>338</v>
      </c>
      <c r="C25" s="36"/>
      <c r="D25" s="36"/>
      <c r="E25" s="22">
        <v>2005</v>
      </c>
      <c r="F25" s="31" t="s">
        <v>25</v>
      </c>
      <c r="G25" s="24" t="s">
        <v>340</v>
      </c>
      <c r="H25" s="25">
        <v>49.65</v>
      </c>
      <c r="I25" s="26">
        <v>61</v>
      </c>
      <c r="J25" s="26">
        <v>11</v>
      </c>
      <c r="K25" s="70"/>
      <c r="L25" s="78" t="s">
        <v>339</v>
      </c>
      <c r="M25" s="247"/>
    </row>
    <row r="26" spans="1:13" ht="15" x14ac:dyDescent="0.25">
      <c r="A26" s="372">
        <f t="shared" si="0"/>
        <v>10</v>
      </c>
      <c r="B26" s="30" t="s">
        <v>403</v>
      </c>
      <c r="C26" s="36"/>
      <c r="D26" s="36"/>
      <c r="E26" s="45">
        <v>2003</v>
      </c>
      <c r="F26" s="31" t="s">
        <v>25</v>
      </c>
      <c r="G26" s="24" t="s">
        <v>409</v>
      </c>
      <c r="H26" s="25">
        <v>47.2</v>
      </c>
      <c r="I26" s="26">
        <v>47</v>
      </c>
      <c r="J26" s="26">
        <v>10</v>
      </c>
      <c r="K26" s="33"/>
      <c r="L26" s="55" t="s">
        <v>405</v>
      </c>
      <c r="M26" s="56"/>
    </row>
    <row r="27" spans="1:13" ht="15" x14ac:dyDescent="0.25">
      <c r="A27" s="552">
        <f t="shared" si="0"/>
        <v>11</v>
      </c>
      <c r="B27" s="553" t="s">
        <v>251</v>
      </c>
      <c r="C27" s="385"/>
      <c r="D27" s="385"/>
      <c r="E27" s="45">
        <v>2004</v>
      </c>
      <c r="F27" s="31" t="s">
        <v>25</v>
      </c>
      <c r="G27" s="39" t="s">
        <v>254</v>
      </c>
      <c r="H27" s="397">
        <v>47.75</v>
      </c>
      <c r="I27" s="26">
        <v>37</v>
      </c>
      <c r="J27" s="26">
        <v>9</v>
      </c>
      <c r="K27" s="554"/>
      <c r="L27" s="249" t="s">
        <v>253</v>
      </c>
      <c r="M27" s="250"/>
    </row>
    <row r="28" spans="1:13" ht="15" x14ac:dyDescent="0.25">
      <c r="A28" s="501"/>
      <c r="B28" s="436"/>
      <c r="C28" s="436"/>
      <c r="D28" s="436"/>
      <c r="E28" s="523"/>
      <c r="F28" s="83"/>
      <c r="G28" s="437"/>
      <c r="H28" s="524"/>
      <c r="I28" s="293"/>
      <c r="J28" s="293"/>
      <c r="K28" s="135"/>
      <c r="L28" s="437"/>
      <c r="M28" s="434"/>
    </row>
    <row r="29" spans="1:13" ht="15.75" x14ac:dyDescent="0.25">
      <c r="A29" s="519" t="s">
        <v>524</v>
      </c>
      <c r="B29" s="429"/>
      <c r="C29" s="434"/>
      <c r="D29" s="434"/>
      <c r="E29" s="520"/>
      <c r="F29" s="520"/>
      <c r="G29" s="135"/>
      <c r="H29" s="521"/>
      <c r="I29" s="500"/>
      <c r="J29" s="293"/>
      <c r="K29" s="135"/>
      <c r="L29" s="437"/>
      <c r="M29" s="434"/>
    </row>
    <row r="31" spans="1:13" ht="13.5" x14ac:dyDescent="0.25">
      <c r="A31" s="86" t="s">
        <v>30</v>
      </c>
      <c r="B31" s="4"/>
      <c r="C31" s="4"/>
      <c r="D31" s="503" t="s">
        <v>428</v>
      </c>
      <c r="E31" s="43"/>
      <c r="F31" s="4"/>
      <c r="G31" s="87"/>
      <c r="H31" s="88" t="s">
        <v>34</v>
      </c>
      <c r="I31" s="4"/>
      <c r="J31" s="503" t="s">
        <v>521</v>
      </c>
      <c r="K31" s="89"/>
      <c r="L31" s="90"/>
      <c r="M31" s="503"/>
    </row>
    <row r="32" spans="1:13" ht="13.5" x14ac:dyDescent="0.25">
      <c r="A32" s="91"/>
      <c r="B32" s="503"/>
      <c r="C32" s="503"/>
      <c r="D32" s="4"/>
      <c r="E32" s="4"/>
      <c r="F32" s="4"/>
      <c r="G32" s="504"/>
      <c r="H32" s="88"/>
      <c r="I32" s="4"/>
      <c r="J32" s="503"/>
      <c r="K32" s="92"/>
      <c r="L32" s="93"/>
    </row>
    <row r="33" spans="1:13" ht="13.5" x14ac:dyDescent="0.25">
      <c r="A33" s="91" t="s">
        <v>33</v>
      </c>
      <c r="B33" s="503"/>
      <c r="C33" s="503"/>
      <c r="D33" s="555" t="s">
        <v>32</v>
      </c>
      <c r="E33" s="43"/>
      <c r="F33" s="4"/>
      <c r="G33" s="87"/>
      <c r="H33" s="88" t="s">
        <v>31</v>
      </c>
      <c r="I33" s="4"/>
      <c r="J33" s="503" t="s">
        <v>522</v>
      </c>
      <c r="K33" s="556"/>
      <c r="L33" s="188"/>
      <c r="M33" s="503"/>
    </row>
  </sheetData>
  <sortState ref="B17:M27">
    <sortCondition descending="1" ref="I17:I27"/>
  </sortState>
  <mergeCells count="26">
    <mergeCell ref="A1:M1"/>
    <mergeCell ref="A2:M2"/>
    <mergeCell ref="A3:M3"/>
    <mergeCell ref="A4:M4"/>
    <mergeCell ref="A6:C6"/>
    <mergeCell ref="K6:M6"/>
    <mergeCell ref="A5:M5"/>
    <mergeCell ref="A7:C7"/>
    <mergeCell ref="D7:J7"/>
    <mergeCell ref="K7:M7"/>
    <mergeCell ref="A8:B8"/>
    <mergeCell ref="C8:J8"/>
    <mergeCell ref="K8:M8"/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"/>
  <sheetViews>
    <sheetView view="pageBreakPreview" topLeftCell="A8" zoomScaleNormal="100" zoomScaleSheetLayoutView="100" workbookViewId="0">
      <selection activeCell="D12" sqref="D12:D13"/>
    </sheetView>
  </sheetViews>
  <sheetFormatPr defaultRowHeight="12.75" x14ac:dyDescent="0.2"/>
  <cols>
    <col min="3" max="3" width="10.140625" customWidth="1"/>
    <col min="4" max="4" width="5.85546875" customWidth="1"/>
    <col min="6" max="6" width="10.14062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7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35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442</v>
      </c>
      <c r="D8" s="633"/>
      <c r="E8" s="633"/>
      <c r="F8" s="633"/>
      <c r="G8" s="633"/>
      <c r="H8" s="633"/>
      <c r="I8" s="633"/>
      <c r="J8" s="634"/>
      <c r="K8" s="635" t="s">
        <v>36</v>
      </c>
      <c r="L8" s="636"/>
      <c r="M8" s="637"/>
    </row>
    <row r="9" spans="1:13" x14ac:dyDescent="0.2">
      <c r="A9" s="609">
        <v>129</v>
      </c>
      <c r="B9" s="609"/>
      <c r="C9" s="5"/>
      <c r="D9" s="610" t="s">
        <v>37</v>
      </c>
      <c r="E9" s="611"/>
      <c r="F9" s="611"/>
      <c r="G9" s="611"/>
      <c r="H9" s="611"/>
      <c r="I9" s="611"/>
      <c r="J9" s="611"/>
      <c r="K9" s="100" t="s">
        <v>38</v>
      </c>
      <c r="L9" s="100" t="s">
        <v>39</v>
      </c>
      <c r="M9" s="100" t="s">
        <v>40</v>
      </c>
    </row>
    <row r="10" spans="1:13" x14ac:dyDescent="0.2">
      <c r="A10" s="609"/>
      <c r="B10" s="609"/>
      <c r="C10" s="5"/>
      <c r="D10" s="610" t="s">
        <v>440</v>
      </c>
      <c r="E10" s="611"/>
      <c r="F10" s="611"/>
      <c r="G10" s="611"/>
      <c r="H10" s="611"/>
      <c r="I10" s="611"/>
      <c r="J10" s="611"/>
      <c r="K10" s="100">
        <v>48</v>
      </c>
      <c r="L10" s="100">
        <v>32</v>
      </c>
      <c r="M10" s="100">
        <v>36</v>
      </c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7"/>
      <c r="B12" s="101" t="s">
        <v>7</v>
      </c>
      <c r="C12" s="548"/>
      <c r="D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7"/>
      <c r="B13" s="103" t="s">
        <v>8</v>
      </c>
      <c r="C13" s="549"/>
      <c r="D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.75" x14ac:dyDescent="0.25">
      <c r="A17" s="285">
        <v>1</v>
      </c>
      <c r="B17" s="30" t="s">
        <v>273</v>
      </c>
      <c r="C17" s="36"/>
      <c r="D17" s="36"/>
      <c r="E17" s="37">
        <v>2003</v>
      </c>
      <c r="F17" s="38">
        <v>2</v>
      </c>
      <c r="G17" s="24" t="s">
        <v>27</v>
      </c>
      <c r="H17" s="40">
        <v>51.95</v>
      </c>
      <c r="I17" s="26">
        <v>119</v>
      </c>
      <c r="J17" s="26">
        <v>20</v>
      </c>
      <c r="K17" s="33" t="s">
        <v>25</v>
      </c>
      <c r="L17" s="109" t="s">
        <v>286</v>
      </c>
      <c r="M17" s="35"/>
    </row>
    <row r="18" spans="1:13" ht="15.75" x14ac:dyDescent="0.25">
      <c r="A18" s="285">
        <f>A17+1</f>
        <v>2</v>
      </c>
      <c r="B18" s="20" t="s">
        <v>207</v>
      </c>
      <c r="C18" s="21"/>
      <c r="D18" s="21"/>
      <c r="E18" s="37">
        <v>2003</v>
      </c>
      <c r="F18" s="31" t="s">
        <v>25</v>
      </c>
      <c r="G18" s="24" t="s">
        <v>212</v>
      </c>
      <c r="H18" s="40">
        <v>51.85</v>
      </c>
      <c r="I18" s="26">
        <v>113</v>
      </c>
      <c r="J18" s="26">
        <v>18</v>
      </c>
      <c r="K18" s="33" t="s">
        <v>25</v>
      </c>
      <c r="L18" s="28" t="s">
        <v>214</v>
      </c>
      <c r="M18" s="64"/>
    </row>
    <row r="19" spans="1:13" ht="15" x14ac:dyDescent="0.25">
      <c r="A19" s="351">
        <f t="shared" ref="A19:A29" si="0">A18+1</f>
        <v>3</v>
      </c>
      <c r="B19" s="20" t="s">
        <v>272</v>
      </c>
      <c r="C19" s="21"/>
      <c r="D19" s="21"/>
      <c r="E19" s="22">
        <v>2004</v>
      </c>
      <c r="F19" s="31" t="s">
        <v>25</v>
      </c>
      <c r="G19" s="24" t="s">
        <v>27</v>
      </c>
      <c r="H19" s="40">
        <v>51.8</v>
      </c>
      <c r="I19" s="26">
        <v>100</v>
      </c>
      <c r="J19" s="26">
        <v>16</v>
      </c>
      <c r="K19" s="33" t="s">
        <v>25</v>
      </c>
      <c r="L19" s="300" t="s">
        <v>28</v>
      </c>
      <c r="M19" s="68"/>
    </row>
    <row r="20" spans="1:13" ht="15.75" x14ac:dyDescent="0.25">
      <c r="A20" s="351">
        <f t="shared" si="0"/>
        <v>4</v>
      </c>
      <c r="B20" s="30" t="s">
        <v>509</v>
      </c>
      <c r="C20" s="36"/>
      <c r="D20" s="36"/>
      <c r="E20" s="37">
        <v>2004</v>
      </c>
      <c r="F20" s="23">
        <v>1</v>
      </c>
      <c r="G20" s="39" t="s">
        <v>29</v>
      </c>
      <c r="H20" s="40">
        <v>51.15</v>
      </c>
      <c r="I20" s="26">
        <v>96</v>
      </c>
      <c r="J20" s="26">
        <v>15</v>
      </c>
      <c r="K20" s="33" t="s">
        <v>25</v>
      </c>
      <c r="L20" s="41" t="s">
        <v>152</v>
      </c>
      <c r="M20" s="73"/>
    </row>
    <row r="21" spans="1:13" ht="15" x14ac:dyDescent="0.25">
      <c r="A21" s="351">
        <f t="shared" si="0"/>
        <v>5</v>
      </c>
      <c r="B21" s="51" t="s">
        <v>383</v>
      </c>
      <c r="C21" s="36"/>
      <c r="D21" s="36"/>
      <c r="E21" s="22">
        <v>2003</v>
      </c>
      <c r="F21" s="31" t="s">
        <v>25</v>
      </c>
      <c r="G21" s="59" t="s">
        <v>20</v>
      </c>
      <c r="H21" s="25">
        <v>52.45</v>
      </c>
      <c r="I21" s="26">
        <v>91</v>
      </c>
      <c r="J21" s="26" t="s">
        <v>513</v>
      </c>
      <c r="K21" s="33" t="s">
        <v>25</v>
      </c>
      <c r="L21" s="252" t="s">
        <v>385</v>
      </c>
      <c r="M21" s="42"/>
    </row>
    <row r="22" spans="1:13" ht="15" x14ac:dyDescent="0.25">
      <c r="A22" s="351">
        <f t="shared" si="0"/>
        <v>6</v>
      </c>
      <c r="B22" s="44" t="s">
        <v>252</v>
      </c>
      <c r="C22" s="44"/>
      <c r="D22" s="44"/>
      <c r="E22" s="45">
        <v>2003</v>
      </c>
      <c r="F22" s="31" t="s">
        <v>25</v>
      </c>
      <c r="G22" s="39" t="s">
        <v>254</v>
      </c>
      <c r="H22" s="40">
        <v>51.75</v>
      </c>
      <c r="I22" s="26">
        <v>78</v>
      </c>
      <c r="J22" s="26">
        <v>14</v>
      </c>
      <c r="K22" s="33" t="s">
        <v>25</v>
      </c>
      <c r="L22" s="249" t="s">
        <v>253</v>
      </c>
      <c r="M22" s="49"/>
    </row>
    <row r="23" spans="1:13" ht="15" x14ac:dyDescent="0.25">
      <c r="A23" s="351">
        <f t="shared" si="0"/>
        <v>7</v>
      </c>
      <c r="B23" s="30" t="s">
        <v>402</v>
      </c>
      <c r="C23" s="36"/>
      <c r="D23" s="36"/>
      <c r="E23" s="31">
        <v>2004</v>
      </c>
      <c r="F23" s="31" t="s">
        <v>25</v>
      </c>
      <c r="G23" s="24" t="s">
        <v>409</v>
      </c>
      <c r="H23" s="40">
        <v>52.3</v>
      </c>
      <c r="I23" s="26">
        <v>78</v>
      </c>
      <c r="J23" s="26">
        <v>13</v>
      </c>
      <c r="K23" s="33" t="s">
        <v>25</v>
      </c>
      <c r="L23" s="71" t="s">
        <v>405</v>
      </c>
      <c r="M23" s="72"/>
    </row>
    <row r="24" spans="1:13" ht="15" x14ac:dyDescent="0.25">
      <c r="A24" s="351">
        <f t="shared" si="0"/>
        <v>8</v>
      </c>
      <c r="B24" s="30" t="s">
        <v>506</v>
      </c>
      <c r="C24" s="36"/>
      <c r="D24" s="36"/>
      <c r="E24" s="22">
        <v>2005</v>
      </c>
      <c r="F24" s="31">
        <v>3</v>
      </c>
      <c r="G24" s="59" t="s">
        <v>53</v>
      </c>
      <c r="H24" s="40">
        <v>52.5</v>
      </c>
      <c r="I24" s="26">
        <v>78</v>
      </c>
      <c r="J24" s="26">
        <v>12</v>
      </c>
      <c r="K24" s="33" t="s">
        <v>25</v>
      </c>
      <c r="L24" s="71" t="s">
        <v>507</v>
      </c>
      <c r="M24" s="72"/>
    </row>
    <row r="25" spans="1:13" ht="15" x14ac:dyDescent="0.25">
      <c r="A25" s="351">
        <f t="shared" si="0"/>
        <v>9</v>
      </c>
      <c r="B25" s="30" t="s">
        <v>180</v>
      </c>
      <c r="C25" s="36"/>
      <c r="D25" s="36"/>
      <c r="E25" s="31">
        <v>2003</v>
      </c>
      <c r="F25" s="23">
        <v>1</v>
      </c>
      <c r="G25" s="59" t="s">
        <v>181</v>
      </c>
      <c r="H25" s="40">
        <v>51.75</v>
      </c>
      <c r="I25" s="26">
        <v>76</v>
      </c>
      <c r="J25" s="26">
        <v>11</v>
      </c>
      <c r="K25" s="33" t="s">
        <v>25</v>
      </c>
      <c r="L25" s="259" t="s">
        <v>182</v>
      </c>
      <c r="M25" s="56"/>
    </row>
    <row r="26" spans="1:13" ht="15" x14ac:dyDescent="0.25">
      <c r="A26" s="351">
        <f t="shared" si="0"/>
        <v>10</v>
      </c>
      <c r="B26" s="30" t="s">
        <v>179</v>
      </c>
      <c r="C26" s="36"/>
      <c r="D26" s="36"/>
      <c r="E26" s="31">
        <v>2004</v>
      </c>
      <c r="F26" s="23">
        <v>1</v>
      </c>
      <c r="G26" s="59" t="s">
        <v>181</v>
      </c>
      <c r="H26" s="40">
        <v>51.4</v>
      </c>
      <c r="I26" s="26">
        <v>70</v>
      </c>
      <c r="J26" s="26">
        <v>10</v>
      </c>
      <c r="K26" s="33" t="s">
        <v>25</v>
      </c>
      <c r="L26" s="78" t="s">
        <v>190</v>
      </c>
      <c r="M26" s="133"/>
    </row>
    <row r="27" spans="1:13" ht="15" x14ac:dyDescent="0.25">
      <c r="A27" s="351">
        <f t="shared" si="0"/>
        <v>11</v>
      </c>
      <c r="B27" s="20" t="s">
        <v>401</v>
      </c>
      <c r="C27" s="21"/>
      <c r="D27" s="21"/>
      <c r="E27" s="22">
        <v>2004</v>
      </c>
      <c r="F27" s="31" t="s">
        <v>25</v>
      </c>
      <c r="G27" s="24" t="s">
        <v>409</v>
      </c>
      <c r="H27" s="40">
        <v>51</v>
      </c>
      <c r="I27" s="26">
        <v>67</v>
      </c>
      <c r="J27" s="26">
        <v>9</v>
      </c>
      <c r="K27" s="33" t="s">
        <v>25</v>
      </c>
      <c r="L27" s="300" t="s">
        <v>405</v>
      </c>
      <c r="M27" s="29"/>
    </row>
    <row r="28" spans="1:13" ht="15" x14ac:dyDescent="0.25">
      <c r="A28" s="351">
        <f t="shared" si="0"/>
        <v>12</v>
      </c>
      <c r="B28" s="30" t="s">
        <v>293</v>
      </c>
      <c r="C28" s="36"/>
      <c r="D28" s="36"/>
      <c r="E28" s="22">
        <v>2005</v>
      </c>
      <c r="F28" s="31" t="s">
        <v>25</v>
      </c>
      <c r="G28" s="59" t="s">
        <v>298</v>
      </c>
      <c r="H28" s="40">
        <v>51.9</v>
      </c>
      <c r="I28" s="26">
        <v>66</v>
      </c>
      <c r="J28" s="26">
        <v>8</v>
      </c>
      <c r="K28" s="33" t="s">
        <v>25</v>
      </c>
      <c r="L28" s="65" t="s">
        <v>297</v>
      </c>
      <c r="M28" s="68"/>
    </row>
    <row r="29" spans="1:13" ht="15" x14ac:dyDescent="0.25">
      <c r="A29" s="351">
        <f t="shared" si="0"/>
        <v>13</v>
      </c>
      <c r="B29" s="30" t="s">
        <v>400</v>
      </c>
      <c r="C29" s="36"/>
      <c r="D29" s="36"/>
      <c r="E29" s="45">
        <v>2003</v>
      </c>
      <c r="F29" s="31" t="s">
        <v>25</v>
      </c>
      <c r="G29" s="24" t="s">
        <v>409</v>
      </c>
      <c r="H29" s="40">
        <v>52.3</v>
      </c>
      <c r="I29" s="26">
        <v>27</v>
      </c>
      <c r="J29" s="26">
        <v>7</v>
      </c>
      <c r="K29" s="319" t="s">
        <v>525</v>
      </c>
      <c r="L29" s="71" t="s">
        <v>405</v>
      </c>
      <c r="M29" s="73"/>
    </row>
    <row r="31" spans="1:13" ht="13.5" x14ac:dyDescent="0.25">
      <c r="A31" s="86" t="s">
        <v>30</v>
      </c>
      <c r="B31" s="4"/>
      <c r="C31" s="4"/>
      <c r="D31" s="503" t="s">
        <v>428</v>
      </c>
      <c r="E31" s="43"/>
      <c r="F31" s="4"/>
      <c r="G31" s="87"/>
      <c r="H31" s="88" t="s">
        <v>34</v>
      </c>
      <c r="I31" s="4"/>
      <c r="J31" s="503" t="s">
        <v>521</v>
      </c>
      <c r="K31" s="89"/>
      <c r="L31" s="90"/>
      <c r="M31" s="503"/>
    </row>
    <row r="32" spans="1:13" ht="13.5" x14ac:dyDescent="0.25">
      <c r="A32" s="91"/>
      <c r="B32" s="503"/>
      <c r="C32" s="503"/>
      <c r="D32" s="4"/>
      <c r="E32" s="4"/>
      <c r="F32" s="4"/>
      <c r="G32" s="504"/>
      <c r="H32" s="88"/>
      <c r="I32" s="4"/>
      <c r="J32" s="503"/>
      <c r="K32" s="92"/>
      <c r="L32" s="93"/>
    </row>
    <row r="33" spans="1:13" ht="13.5" x14ac:dyDescent="0.25">
      <c r="A33" s="91" t="s">
        <v>33</v>
      </c>
      <c r="B33" s="503"/>
      <c r="C33" s="503"/>
      <c r="D33" s="89" t="s">
        <v>32</v>
      </c>
      <c r="E33" s="43"/>
      <c r="F33" s="4"/>
      <c r="G33" s="87"/>
      <c r="H33" s="88" t="s">
        <v>31</v>
      </c>
      <c r="I33" s="4"/>
      <c r="J33" s="503" t="s">
        <v>522</v>
      </c>
      <c r="K33" s="89"/>
      <c r="L33" s="557"/>
      <c r="M33" s="503"/>
    </row>
  </sheetData>
  <sortState ref="B22:M24">
    <sortCondition ref="J22:J24"/>
  </sortState>
  <mergeCells count="26"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6"/>
  <sheetViews>
    <sheetView view="pageBreakPreview" zoomScaleNormal="100" zoomScaleSheetLayoutView="100" workbookViewId="0">
      <selection activeCell="F15" sqref="F15:F16"/>
    </sheetView>
  </sheetViews>
  <sheetFormatPr defaultRowHeight="12.75" x14ac:dyDescent="0.2"/>
  <cols>
    <col min="3" max="3" width="10.140625" customWidth="1"/>
    <col min="4" max="4" width="5.140625" customWidth="1"/>
    <col min="6" max="6" width="12.7109375" customWidth="1"/>
    <col min="7" max="7" width="25.7109375" customWidth="1"/>
    <col min="8" max="8" width="7" customWidth="1"/>
    <col min="9" max="9" width="6.140625" customWidth="1"/>
    <col min="10" max="10" width="5.7109375" customWidth="1"/>
    <col min="11" max="11" width="8.140625" customWidth="1"/>
    <col min="13" max="13" width="16.28515625" customWidth="1"/>
  </cols>
  <sheetData>
    <row r="1" spans="1:13" x14ac:dyDescent="0.2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">
      <c r="A2" s="613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">
      <c r="A3" s="613" t="s">
        <v>422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">
      <c r="A4" s="613" t="s">
        <v>424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</row>
    <row r="5" spans="1:13" x14ac:dyDescent="0.2">
      <c r="A5" s="613" t="s">
        <v>423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3.5" x14ac:dyDescent="0.25">
      <c r="A6" s="624" t="s">
        <v>425</v>
      </c>
      <c r="B6" s="624"/>
      <c r="C6" s="624"/>
      <c r="D6" s="283"/>
      <c r="E6" s="283"/>
      <c r="F6" s="283"/>
      <c r="G6" s="283"/>
      <c r="H6" s="283"/>
      <c r="I6" s="283"/>
      <c r="J6" s="283"/>
      <c r="K6" s="625" t="s">
        <v>443</v>
      </c>
      <c r="L6" s="625"/>
      <c r="M6" s="625"/>
    </row>
    <row r="7" spans="1:13" ht="15.75" x14ac:dyDescent="0.25">
      <c r="A7" s="617" t="s">
        <v>426</v>
      </c>
      <c r="B7" s="617"/>
      <c r="C7" s="618"/>
      <c r="D7" s="619" t="s">
        <v>2</v>
      </c>
      <c r="E7" s="619"/>
      <c r="F7" s="619"/>
      <c r="G7" s="619"/>
      <c r="H7" s="619"/>
      <c r="I7" s="619"/>
      <c r="J7" s="619"/>
      <c r="K7" s="625" t="s">
        <v>5</v>
      </c>
      <c r="L7" s="625"/>
      <c r="M7" s="625"/>
    </row>
    <row r="8" spans="1:13" ht="12.75" customHeight="1" x14ac:dyDescent="0.2">
      <c r="A8" s="621" t="s">
        <v>4</v>
      </c>
      <c r="B8" s="621"/>
      <c r="C8" s="622" t="s">
        <v>442</v>
      </c>
      <c r="D8" s="633"/>
      <c r="E8" s="633"/>
      <c r="F8" s="633"/>
      <c r="G8" s="633"/>
      <c r="H8" s="633"/>
      <c r="I8" s="633"/>
      <c r="J8" s="634"/>
      <c r="K8" s="635" t="s">
        <v>36</v>
      </c>
      <c r="L8" s="636"/>
      <c r="M8" s="637"/>
    </row>
    <row r="9" spans="1:13" x14ac:dyDescent="0.2">
      <c r="A9" s="609">
        <v>90</v>
      </c>
      <c r="B9" s="609"/>
      <c r="C9" s="5"/>
      <c r="D9" s="610" t="s">
        <v>37</v>
      </c>
      <c r="E9" s="611"/>
      <c r="F9" s="611"/>
      <c r="G9" s="611"/>
      <c r="H9" s="611"/>
      <c r="I9" s="611"/>
      <c r="J9" s="611"/>
      <c r="K9" s="100" t="s">
        <v>450</v>
      </c>
      <c r="L9" s="100" t="s">
        <v>448</v>
      </c>
      <c r="M9" s="100" t="s">
        <v>451</v>
      </c>
    </row>
    <row r="10" spans="1:13" x14ac:dyDescent="0.2">
      <c r="A10" s="609"/>
      <c r="B10" s="609"/>
      <c r="C10" s="5"/>
      <c r="D10" s="610" t="s">
        <v>441</v>
      </c>
      <c r="E10" s="611"/>
      <c r="F10" s="611"/>
      <c r="G10" s="611"/>
      <c r="H10" s="611"/>
      <c r="I10" s="611"/>
      <c r="J10" s="611"/>
      <c r="K10" s="100">
        <v>55</v>
      </c>
      <c r="L10" s="100">
        <v>45</v>
      </c>
      <c r="M10" s="100">
        <v>35</v>
      </c>
    </row>
    <row r="11" spans="1:13" ht="13.5" thickBot="1" x14ac:dyDescent="0.25">
      <c r="A11" s="7"/>
      <c r="B11" s="7"/>
      <c r="C11" s="5"/>
      <c r="D11" s="281"/>
      <c r="E11" s="281"/>
      <c r="F11" s="281"/>
      <c r="G11" s="281"/>
      <c r="H11" s="281"/>
      <c r="I11" s="281"/>
      <c r="J11" s="281"/>
      <c r="K11" s="6"/>
      <c r="L11" s="6"/>
      <c r="M11" s="6"/>
    </row>
    <row r="12" spans="1:13" x14ac:dyDescent="0.2">
      <c r="A12" s="7"/>
      <c r="B12" s="101" t="s">
        <v>7</v>
      </c>
      <c r="C12" s="548"/>
      <c r="D12" s="546">
        <v>41</v>
      </c>
      <c r="E12" s="281"/>
      <c r="F12" s="281"/>
      <c r="G12" s="281"/>
      <c r="H12" s="281"/>
      <c r="I12" s="281"/>
      <c r="J12" s="281"/>
      <c r="K12" s="6"/>
      <c r="L12" s="6"/>
      <c r="M12" s="6"/>
    </row>
    <row r="13" spans="1:13" ht="13.5" thickBot="1" x14ac:dyDescent="0.25">
      <c r="A13" s="7"/>
      <c r="B13" s="103" t="s">
        <v>8</v>
      </c>
      <c r="C13" s="549"/>
      <c r="D13" s="547">
        <v>534</v>
      </c>
      <c r="E13" s="281"/>
      <c r="F13" s="281"/>
      <c r="G13" s="281"/>
      <c r="H13" s="281"/>
      <c r="I13" s="281"/>
      <c r="J13" s="281"/>
      <c r="K13" s="6"/>
      <c r="L13" s="6"/>
      <c r="M13" s="6"/>
    </row>
    <row r="14" spans="1:13" x14ac:dyDescent="0.2">
      <c r="A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606" t="s">
        <v>9</v>
      </c>
      <c r="B15" s="606" t="s">
        <v>42</v>
      </c>
      <c r="C15" s="606"/>
      <c r="D15" s="606"/>
      <c r="E15" s="606" t="s">
        <v>11</v>
      </c>
      <c r="F15" s="606" t="s">
        <v>43</v>
      </c>
      <c r="G15" s="606" t="s">
        <v>13</v>
      </c>
      <c r="H15" s="606" t="s">
        <v>14</v>
      </c>
      <c r="I15" s="606" t="s">
        <v>44</v>
      </c>
      <c r="J15" s="606" t="s">
        <v>16</v>
      </c>
      <c r="K15" s="606" t="s">
        <v>45</v>
      </c>
      <c r="L15" s="606" t="s">
        <v>17</v>
      </c>
      <c r="M15" s="606"/>
    </row>
    <row r="16" spans="1:13" x14ac:dyDescent="0.2">
      <c r="A16" s="606"/>
      <c r="B16" s="614"/>
      <c r="C16" s="614"/>
      <c r="D16" s="614"/>
      <c r="E16" s="614"/>
      <c r="F16" s="614"/>
      <c r="G16" s="614"/>
      <c r="H16" s="606"/>
      <c r="I16" s="614"/>
      <c r="J16" s="606"/>
      <c r="K16" s="606"/>
      <c r="L16" s="606"/>
      <c r="M16" s="606"/>
    </row>
    <row r="17" spans="1:13" ht="15" x14ac:dyDescent="0.25">
      <c r="A17" s="352">
        <v>1</v>
      </c>
      <c r="B17" s="30" t="s">
        <v>240</v>
      </c>
      <c r="C17" s="36"/>
      <c r="D17" s="36"/>
      <c r="E17" s="45">
        <v>2003</v>
      </c>
      <c r="F17" s="23">
        <v>1</v>
      </c>
      <c r="G17" s="59" t="s">
        <v>242</v>
      </c>
      <c r="H17" s="76">
        <v>57.4</v>
      </c>
      <c r="I17" s="26">
        <v>68</v>
      </c>
      <c r="J17" s="26">
        <v>20</v>
      </c>
      <c r="K17" s="33">
        <v>1</v>
      </c>
      <c r="L17" s="55" t="s">
        <v>119</v>
      </c>
      <c r="M17" s="35"/>
    </row>
    <row r="18" spans="1:13" ht="15" x14ac:dyDescent="0.25">
      <c r="A18" s="352">
        <f>A17+1</f>
        <v>2</v>
      </c>
      <c r="B18" s="20" t="s">
        <v>48</v>
      </c>
      <c r="C18" s="21"/>
      <c r="D18" s="21"/>
      <c r="E18" s="22">
        <v>2003</v>
      </c>
      <c r="F18" s="23">
        <v>1</v>
      </c>
      <c r="G18" s="59" t="s">
        <v>181</v>
      </c>
      <c r="H18" s="76">
        <v>57.1</v>
      </c>
      <c r="I18" s="26">
        <v>65</v>
      </c>
      <c r="J18" s="26">
        <v>18</v>
      </c>
      <c r="K18" s="295">
        <v>1</v>
      </c>
      <c r="L18" s="71" t="s">
        <v>189</v>
      </c>
      <c r="M18" s="308"/>
    </row>
    <row r="19" spans="1:13" ht="15" x14ac:dyDescent="0.25">
      <c r="A19" s="352">
        <f t="shared" ref="A19:A21" si="0">A18+1</f>
        <v>3</v>
      </c>
      <c r="B19" s="20" t="s">
        <v>278</v>
      </c>
      <c r="C19" s="21"/>
      <c r="D19" s="21"/>
      <c r="E19" s="22">
        <v>2003</v>
      </c>
      <c r="F19" s="23">
        <v>1</v>
      </c>
      <c r="G19" s="24" t="s">
        <v>27</v>
      </c>
      <c r="H19" s="76">
        <v>56.95</v>
      </c>
      <c r="I19" s="26">
        <v>58</v>
      </c>
      <c r="J19" s="26">
        <v>16</v>
      </c>
      <c r="K19" s="27">
        <v>1</v>
      </c>
      <c r="L19" s="300" t="s">
        <v>288</v>
      </c>
      <c r="M19" s="29"/>
    </row>
    <row r="20" spans="1:13" ht="15" x14ac:dyDescent="0.25">
      <c r="A20" s="352">
        <f t="shared" si="0"/>
        <v>4</v>
      </c>
      <c r="B20" s="20" t="s">
        <v>260</v>
      </c>
      <c r="C20" s="21"/>
      <c r="D20" s="21"/>
      <c r="E20" s="45">
        <v>2003</v>
      </c>
      <c r="F20" s="23">
        <v>2</v>
      </c>
      <c r="G20" s="24" t="s">
        <v>18</v>
      </c>
      <c r="H20" s="76">
        <v>57</v>
      </c>
      <c r="I20" s="26">
        <v>32</v>
      </c>
      <c r="J20" s="26">
        <v>15</v>
      </c>
      <c r="K20" s="27"/>
      <c r="L20" s="34" t="s">
        <v>257</v>
      </c>
      <c r="M20" s="29"/>
    </row>
    <row r="21" spans="1:13" ht="15.75" x14ac:dyDescent="0.25">
      <c r="A21" s="352">
        <f t="shared" si="0"/>
        <v>5</v>
      </c>
      <c r="B21" s="20" t="s">
        <v>211</v>
      </c>
      <c r="C21" s="21"/>
      <c r="D21" s="21"/>
      <c r="E21" s="37">
        <v>2003</v>
      </c>
      <c r="F21" s="31" t="s">
        <v>25</v>
      </c>
      <c r="G21" s="24" t="s">
        <v>212</v>
      </c>
      <c r="H21" s="76">
        <v>57.95</v>
      </c>
      <c r="I21" s="26">
        <v>30</v>
      </c>
      <c r="J21" s="26">
        <v>14</v>
      </c>
      <c r="K21" s="33"/>
      <c r="L21" s="34" t="s">
        <v>213</v>
      </c>
      <c r="M21" s="58"/>
    </row>
    <row r="23" spans="1:13" ht="13.5" x14ac:dyDescent="0.25">
      <c r="A23" s="86" t="s">
        <v>30</v>
      </c>
      <c r="B23" s="4"/>
      <c r="C23" s="4"/>
      <c r="D23" s="503" t="s">
        <v>428</v>
      </c>
      <c r="E23" s="43"/>
      <c r="F23" s="4"/>
      <c r="G23" s="87"/>
      <c r="H23" s="88" t="s">
        <v>34</v>
      </c>
      <c r="I23" s="4"/>
      <c r="J23" s="503" t="s">
        <v>521</v>
      </c>
      <c r="K23" s="89"/>
      <c r="L23" s="90"/>
      <c r="M23" s="503"/>
    </row>
    <row r="24" spans="1:13" ht="13.5" x14ac:dyDescent="0.25">
      <c r="A24" s="91"/>
      <c r="B24" s="503"/>
      <c r="C24" s="503"/>
      <c r="D24" s="4"/>
      <c r="E24" s="4"/>
      <c r="F24" s="4"/>
      <c r="G24" s="504"/>
      <c r="H24" s="88"/>
      <c r="I24" s="4"/>
      <c r="J24" s="503"/>
      <c r="K24" s="92"/>
      <c r="L24" s="93"/>
    </row>
    <row r="25" spans="1:13" ht="13.5" x14ac:dyDescent="0.25">
      <c r="A25" s="91" t="s">
        <v>33</v>
      </c>
      <c r="B25" s="503"/>
      <c r="C25" s="503"/>
      <c r="D25" s="89" t="s">
        <v>32</v>
      </c>
      <c r="E25" s="43"/>
      <c r="F25" s="4"/>
      <c r="G25" s="87"/>
      <c r="H25" s="88" t="s">
        <v>31</v>
      </c>
      <c r="I25" s="4"/>
      <c r="J25" s="503" t="s">
        <v>522</v>
      </c>
      <c r="K25" s="89"/>
      <c r="L25" s="503"/>
      <c r="M25" s="503"/>
    </row>
    <row r="26" spans="1:13" ht="13.5" x14ac:dyDescent="0.25">
      <c r="A26" s="91"/>
      <c r="B26" s="288"/>
      <c r="C26" s="288"/>
      <c r="D26" s="4"/>
      <c r="E26" s="4"/>
      <c r="F26" s="4"/>
      <c r="G26" s="289"/>
      <c r="H26" s="88"/>
      <c r="I26" s="4"/>
      <c r="J26" s="288"/>
      <c r="K26" s="92"/>
      <c r="L26" s="93"/>
    </row>
  </sheetData>
  <sortState ref="B17:M21">
    <sortCondition descending="1" ref="I17:I21"/>
  </sortState>
  <mergeCells count="26">
    <mergeCell ref="A6:C6"/>
    <mergeCell ref="K6:M6"/>
    <mergeCell ref="A1:M1"/>
    <mergeCell ref="A2:M2"/>
    <mergeCell ref="A3:M3"/>
    <mergeCell ref="A4:M4"/>
    <mergeCell ref="A5:M5"/>
    <mergeCell ref="A7:C7"/>
    <mergeCell ref="D7:J7"/>
    <mergeCell ref="K7:M7"/>
    <mergeCell ref="A8:B8"/>
    <mergeCell ref="C8:J8"/>
    <mergeCell ref="K8:M8"/>
    <mergeCell ref="J15:J16"/>
    <mergeCell ref="K15:K16"/>
    <mergeCell ref="L15:M16"/>
    <mergeCell ref="A9:B10"/>
    <mergeCell ref="D9:J9"/>
    <mergeCell ref="D10:J10"/>
    <mergeCell ref="A15:A16"/>
    <mergeCell ref="B15:D16"/>
    <mergeCell ref="E15:E16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15</vt:i4>
      </vt:variant>
    </vt:vector>
  </HeadingPairs>
  <TitlesOfParts>
    <vt:vector size="40" baseType="lpstr">
      <vt:lpstr>р48</vt:lpstr>
      <vt:lpstr>р53</vt:lpstr>
      <vt:lpstr>р58</vt:lpstr>
      <vt:lpstr>р+58</vt:lpstr>
      <vt:lpstr>дцж48-53</vt:lpstr>
      <vt:lpstr>дцж58+58</vt:lpstr>
      <vt:lpstr>дц48</vt:lpstr>
      <vt:lpstr>дц53</vt:lpstr>
      <vt:lpstr>дц58</vt:lpstr>
      <vt:lpstr>дц63</vt:lpstr>
      <vt:lpstr>дц68</vt:lpstr>
      <vt:lpstr>дц73</vt:lpstr>
      <vt:lpstr>дц+73</vt:lpstr>
      <vt:lpstr>дв48</vt:lpstr>
      <vt:lpstr>дв53</vt:lpstr>
      <vt:lpstr>дв58</vt:lpstr>
      <vt:lpstr>дв63</vt:lpstr>
      <vt:lpstr>дв68</vt:lpstr>
      <vt:lpstr>дв73</vt:lpstr>
      <vt:lpstr>дв+73</vt:lpstr>
      <vt:lpstr>эстафета ДЦмл.</vt:lpstr>
      <vt:lpstr>эстафета ДВмл.</vt:lpstr>
      <vt:lpstr>команда м</vt:lpstr>
      <vt:lpstr>Судьи</vt:lpstr>
      <vt:lpstr>База мл</vt:lpstr>
      <vt:lpstr>'База мл'!Область_печати</vt:lpstr>
      <vt:lpstr>'дв+73'!Область_печати</vt:lpstr>
      <vt:lpstr>дв53!Область_печати</vt:lpstr>
      <vt:lpstr>дв58!Область_печати</vt:lpstr>
      <vt:lpstr>дв68!Область_печати</vt:lpstr>
      <vt:lpstr>дв73!Область_печати</vt:lpstr>
      <vt:lpstr>дц73!Область_печати</vt:lpstr>
      <vt:lpstr>'дцж48-53'!Область_печати</vt:lpstr>
      <vt:lpstr>'команда м'!Область_печати</vt:lpstr>
      <vt:lpstr>'р+58'!Область_печати</vt:lpstr>
      <vt:lpstr>р48!Область_печати</vt:lpstr>
      <vt:lpstr>р53!Область_печати</vt:lpstr>
      <vt:lpstr>р58!Область_печати</vt:lpstr>
      <vt:lpstr>'эстафета ДВмл.'!Область_печати</vt:lpstr>
      <vt:lpstr>'эстафета ДЦмл.'!Область_печати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Natalia</cp:lastModifiedBy>
  <cp:lastPrinted>2019-02-13T19:38:10Z</cp:lastPrinted>
  <dcterms:created xsi:type="dcterms:W3CDTF">2019-01-16T22:04:35Z</dcterms:created>
  <dcterms:modified xsi:type="dcterms:W3CDTF">2019-02-13T20:36:15Z</dcterms:modified>
</cp:coreProperties>
</file>