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агрузки\"/>
    </mc:Choice>
  </mc:AlternateContent>
  <bookViews>
    <workbookView xWindow="0" yWindow="0" windowWidth="20490" windowHeight="7185" tabRatio="500" firstSheet="14" activeTab="19"/>
  </bookViews>
  <sheets>
    <sheet name="М.дц.48" sheetId="1" r:id="rId1"/>
    <sheet name="дц.53" sheetId="2" r:id="rId2"/>
    <sheet name="дц.58" sheetId="3" r:id="rId3"/>
    <sheet name="дц.63" sheetId="4" r:id="rId4"/>
    <sheet name="дц.68" sheetId="5" r:id="rId5"/>
    <sheet name="дц.73" sheetId="6" r:id="rId6"/>
    <sheet name="дц.73+" sheetId="7" r:id="rId7"/>
    <sheet name="Ж.дц.48" sheetId="8" r:id="rId8"/>
    <sheet name="ж.дц.53" sheetId="9" r:id="rId9"/>
    <sheet name="ж.дц.58" sheetId="10" r:id="rId10"/>
    <sheet name="ж.дц.58+" sheetId="11" r:id="rId11"/>
    <sheet name="эст.ДЦ" sheetId="12" r:id="rId12"/>
    <sheet name="М.дв.48" sheetId="13" r:id="rId13"/>
    <sheet name="дв.53" sheetId="14" r:id="rId14"/>
    <sheet name="дв.58" sheetId="15" r:id="rId15"/>
    <sheet name="дв.63" sheetId="16" r:id="rId16"/>
    <sheet name="дв.68" sheetId="17" r:id="rId17"/>
    <sheet name="дв.73" sheetId="18" r:id="rId18"/>
    <sheet name="дв.73+" sheetId="19" r:id="rId19"/>
    <sheet name="Р.48" sheetId="20" r:id="rId20"/>
    <sheet name="Р.53" sheetId="21" r:id="rId21"/>
    <sheet name="Р.58" sheetId="22" r:id="rId22"/>
    <sheet name="Р.58+" sheetId="23" r:id="rId23"/>
    <sheet name="ЖОНГ. " sheetId="24" r:id="rId24"/>
    <sheet name="д.17-18" sheetId="25" state="hidden" r:id="rId25"/>
    <sheet name="Командный " sheetId="26" r:id="rId26"/>
    <sheet name="Список судей" sheetId="27" r:id="rId27"/>
  </sheets>
  <definedNames>
    <definedName name="_1Excel_BuiltIn_Print_Area_2">#REF!</definedName>
    <definedName name="_2Excel_BuiltIn_Print_Area_3">#REF!</definedName>
    <definedName name="_xlnm.Print_Area" localSheetId="13">дв.53!$A$1:$S$37</definedName>
    <definedName name="_xlnm.Print_Area" localSheetId="14">дв.58!$A$1:$S$31</definedName>
    <definedName name="_xlnm.Print_Area" localSheetId="15">дв.63!$A$1:$S$37</definedName>
    <definedName name="_xlnm.Print_Area" localSheetId="16">дв.68!$A$1:$S$31</definedName>
    <definedName name="_xlnm.Print_Area" localSheetId="17">дв.73!$A$1:$S$34</definedName>
    <definedName name="_xlnm.Print_Area" localSheetId="18">'дв.73+'!$A$1:$S$37</definedName>
    <definedName name="_xlnm.Print_Area" localSheetId="7">Ж.дц.48!$A$1:$N$25</definedName>
    <definedName name="_xlnm.Print_Area" localSheetId="25">'Командный '!$A$1:$BR$53</definedName>
    <definedName name="_xlnm.Print_Area" localSheetId="12">М.дв.48!$A$1:$S$30</definedName>
    <definedName name="_xlnm.Print_Area" localSheetId="26">'Список судей'!$A$1:$F$68</definedName>
    <definedName name="_xlnm.Print_Area" localSheetId="11">эст.ДЦ!$A$1:$J$64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27" i="15" l="1"/>
  <c r="N27" i="15"/>
  <c r="L26" i="15"/>
  <c r="N26" i="15"/>
  <c r="L26" i="17"/>
  <c r="N26" i="17"/>
  <c r="L25" i="17"/>
  <c r="N25" i="17" s="1"/>
  <c r="L24" i="17"/>
  <c r="N24" i="17" s="1"/>
  <c r="L23" i="17"/>
  <c r="N23" i="17"/>
  <c r="N24" i="15"/>
  <c r="BR47" i="26"/>
  <c r="BR46" i="26"/>
  <c r="BR45" i="26"/>
  <c r="BR44" i="26"/>
  <c r="BR43" i="26"/>
  <c r="BR42" i="26"/>
  <c r="BR41" i="26"/>
  <c r="BR40" i="26"/>
  <c r="BR39" i="26"/>
  <c r="BR38" i="26"/>
  <c r="BR37" i="26"/>
  <c r="BR36" i="26"/>
  <c r="BR35" i="26"/>
  <c r="BR34" i="26"/>
  <c r="BR33" i="26"/>
  <c r="BR32" i="26"/>
  <c r="BR31" i="26"/>
  <c r="BR30" i="26"/>
  <c r="BR29" i="26"/>
  <c r="BR28" i="26"/>
  <c r="BR27" i="26"/>
  <c r="BR26" i="26"/>
  <c r="BR25" i="26"/>
  <c r="BR24" i="26"/>
  <c r="BR23" i="26"/>
  <c r="BR22" i="26"/>
  <c r="BR21" i="26"/>
  <c r="BR20" i="26"/>
  <c r="BR19" i="26"/>
  <c r="BR18" i="26"/>
  <c r="BR17" i="26"/>
  <c r="BR16" i="26"/>
  <c r="BR15" i="26"/>
  <c r="BR14" i="26"/>
  <c r="BR13" i="26"/>
  <c r="N31" i="19"/>
  <c r="L31" i="19"/>
  <c r="N30" i="19"/>
  <c r="L30" i="19"/>
  <c r="N29" i="19"/>
  <c r="L29" i="19"/>
  <c r="N28" i="19"/>
  <c r="L28" i="19"/>
  <c r="N27" i="19"/>
  <c r="L27" i="19"/>
  <c r="N26" i="19"/>
  <c r="L26" i="19"/>
  <c r="N25" i="19"/>
  <c r="L25" i="19"/>
  <c r="N24" i="19"/>
  <c r="L24" i="19"/>
  <c r="N23" i="19"/>
  <c r="L23" i="19"/>
  <c r="N22" i="19"/>
  <c r="L22" i="19"/>
  <c r="N21" i="19"/>
  <c r="L21" i="19"/>
  <c r="N20" i="19"/>
  <c r="L20" i="19"/>
  <c r="N19" i="19"/>
  <c r="L19" i="19"/>
  <c r="N18" i="19"/>
  <c r="L18" i="19"/>
  <c r="N17" i="19"/>
  <c r="L17" i="19"/>
  <c r="N16" i="19"/>
  <c r="L16" i="19"/>
  <c r="N15" i="19"/>
  <c r="L15" i="19"/>
  <c r="N30" i="18"/>
  <c r="L30" i="18"/>
  <c r="N29" i="18"/>
  <c r="L29" i="18"/>
  <c r="N28" i="18"/>
  <c r="L28" i="18"/>
  <c r="N27" i="18"/>
  <c r="L27" i="18"/>
  <c r="N26" i="18"/>
  <c r="L26" i="18"/>
  <c r="N25" i="18"/>
  <c r="L25" i="18"/>
  <c r="N24" i="18"/>
  <c r="L24" i="18"/>
  <c r="N23" i="18"/>
  <c r="L23" i="18"/>
  <c r="N22" i="18"/>
  <c r="L22" i="18"/>
  <c r="N21" i="18"/>
  <c r="L21" i="18"/>
  <c r="N20" i="18"/>
  <c r="L20" i="18"/>
  <c r="N19" i="18"/>
  <c r="L19" i="18"/>
  <c r="N18" i="18"/>
  <c r="L18" i="18"/>
  <c r="N17" i="18"/>
  <c r="L17" i="18"/>
  <c r="N16" i="18"/>
  <c r="L16" i="18"/>
  <c r="N15" i="18"/>
  <c r="L15" i="18"/>
  <c r="N22" i="17"/>
  <c r="L22" i="17"/>
  <c r="N21" i="17"/>
  <c r="L21" i="17"/>
  <c r="N20" i="17"/>
  <c r="L20" i="17"/>
  <c r="N19" i="17"/>
  <c r="L19" i="17"/>
  <c r="N18" i="17"/>
  <c r="L18" i="17"/>
  <c r="N17" i="17"/>
  <c r="L17" i="17"/>
  <c r="N16" i="17"/>
  <c r="L16" i="17"/>
  <c r="N15" i="17"/>
  <c r="L15" i="17"/>
  <c r="N33" i="16"/>
  <c r="L33" i="16"/>
  <c r="N32" i="16"/>
  <c r="L32" i="16"/>
  <c r="N31" i="16"/>
  <c r="L31" i="16"/>
  <c r="N30" i="16"/>
  <c r="L30" i="16"/>
  <c r="N29" i="16"/>
  <c r="L29" i="16"/>
  <c r="N28" i="16"/>
  <c r="L28" i="16"/>
  <c r="N27" i="16"/>
  <c r="L27" i="16"/>
  <c r="N26" i="16"/>
  <c r="L26" i="16"/>
  <c r="N25" i="16"/>
  <c r="L25" i="16"/>
  <c r="N24" i="16"/>
  <c r="L24" i="16"/>
  <c r="N23" i="16"/>
  <c r="L23" i="16"/>
  <c r="N22" i="16"/>
  <c r="L22" i="16"/>
  <c r="N21" i="16"/>
  <c r="L21" i="16"/>
  <c r="N20" i="16"/>
  <c r="L20" i="16"/>
  <c r="N19" i="16"/>
  <c r="L19" i="16"/>
  <c r="N18" i="16"/>
  <c r="L18" i="16"/>
  <c r="N17" i="16"/>
  <c r="L17" i="16"/>
  <c r="N16" i="16"/>
  <c r="L16" i="16"/>
  <c r="N15" i="16"/>
  <c r="L15" i="16"/>
  <c r="L25" i="15"/>
  <c r="N25" i="15" s="1"/>
  <c r="N23" i="15"/>
  <c r="L23" i="15"/>
  <c r="N22" i="15"/>
  <c r="L22" i="15"/>
  <c r="N21" i="15"/>
  <c r="L21" i="15"/>
  <c r="N20" i="15"/>
  <c r="L20" i="15"/>
  <c r="N19" i="15"/>
  <c r="L19" i="15"/>
  <c r="N18" i="15"/>
  <c r="L18" i="15"/>
  <c r="N17" i="15"/>
  <c r="L17" i="15"/>
  <c r="N16" i="15"/>
  <c r="L16" i="15"/>
  <c r="N15" i="15"/>
  <c r="L15" i="15"/>
  <c r="N30" i="14"/>
  <c r="L30" i="14"/>
  <c r="N29" i="14"/>
  <c r="L29" i="14"/>
  <c r="N28" i="14"/>
  <c r="L28" i="14"/>
  <c r="N27" i="14"/>
  <c r="L27" i="14"/>
  <c r="N26" i="14"/>
  <c r="L26" i="14"/>
  <c r="N25" i="14"/>
  <c r="L25" i="14"/>
  <c r="N24" i="14"/>
  <c r="L24" i="14"/>
  <c r="N23" i="14"/>
  <c r="L23" i="14"/>
  <c r="N22" i="14"/>
  <c r="L22" i="14"/>
  <c r="N21" i="14"/>
  <c r="L21" i="14"/>
  <c r="N20" i="14"/>
  <c r="L20" i="14"/>
  <c r="N19" i="14"/>
  <c r="L19" i="14"/>
  <c r="N18" i="14"/>
  <c r="L18" i="14"/>
  <c r="N17" i="14"/>
  <c r="L17" i="14"/>
  <c r="N16" i="14"/>
  <c r="L16" i="14"/>
  <c r="N15" i="14"/>
  <c r="L15" i="14"/>
  <c r="N25" i="13"/>
  <c r="L25" i="13"/>
  <c r="N24" i="13"/>
  <c r="L24" i="13"/>
  <c r="N23" i="13"/>
  <c r="L23" i="13"/>
  <c r="N22" i="13"/>
  <c r="L22" i="13"/>
  <c r="N21" i="13"/>
  <c r="L21" i="13"/>
  <c r="N20" i="13"/>
  <c r="L20" i="13"/>
  <c r="N19" i="13"/>
  <c r="L19" i="13"/>
  <c r="N18" i="13"/>
  <c r="L18" i="13"/>
  <c r="N17" i="13"/>
  <c r="L17" i="13"/>
  <c r="N16" i="13"/>
  <c r="L16" i="13"/>
  <c r="N15" i="13"/>
  <c r="L15" i="13"/>
  <c r="I56" i="12"/>
  <c r="G56" i="12"/>
  <c r="H55" i="12"/>
  <c r="H54" i="12"/>
  <c r="H53" i="12"/>
  <c r="H52" i="12"/>
  <c r="I49" i="12"/>
  <c r="G49" i="12"/>
  <c r="H48" i="12"/>
  <c r="H47" i="12"/>
  <c r="H46" i="12"/>
  <c r="H45" i="12"/>
  <c r="I42" i="12"/>
  <c r="G42" i="12"/>
  <c r="H41" i="12"/>
  <c r="H40" i="12"/>
  <c r="H39" i="12"/>
  <c r="H38" i="12"/>
  <c r="I35" i="12"/>
  <c r="G35" i="12"/>
  <c r="H34" i="12"/>
  <c r="H33" i="12"/>
  <c r="H32" i="12"/>
  <c r="H31" i="12"/>
  <c r="I28" i="12"/>
  <c r="G28" i="12"/>
  <c r="H27" i="12"/>
  <c r="H26" i="12"/>
  <c r="H25" i="12"/>
  <c r="H24" i="12"/>
  <c r="I21" i="12"/>
  <c r="G21" i="12"/>
  <c r="H20" i="12"/>
  <c r="H19" i="12"/>
  <c r="H18" i="12"/>
  <c r="H17" i="12"/>
</calcChain>
</file>

<file path=xl/sharedStrings.xml><?xml version="1.0" encoding="utf-8"?>
<sst xmlns="http://schemas.openxmlformats.org/spreadsheetml/2006/main" count="3137" uniqueCount="732">
  <si>
    <t>Министерство спорта Российской Федерации</t>
  </si>
  <si>
    <r>
      <rPr>
        <b/>
        <sz val="12"/>
        <rFont val="Times New Roman"/>
        <family val="1"/>
        <charset val="204"/>
      </rPr>
      <t>Общероссийская общественная организация</t>
    </r>
    <r>
      <rPr>
        <b/>
        <sz val="10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Всероссийская Федерация гиревого спорта</t>
    </r>
  </si>
  <si>
    <t>Министерство спорта Республики Татарстан</t>
  </si>
  <si>
    <t xml:space="preserve">Региональная общественная организация «Федерация гиревого спорта Республики Татарстан» </t>
  </si>
  <si>
    <t>09-14 февраля 2022 г. г.Казань</t>
  </si>
  <si>
    <t>ПРОТОКОЛ</t>
  </si>
  <si>
    <t>Высшее достижение России</t>
  </si>
  <si>
    <t>первенства России по гиревому спорту</t>
  </si>
  <si>
    <t>Вес гирь 16 кг.</t>
  </si>
  <si>
    <t>среди юношей и девушек 14 – 16 лет и 17 - 18 лет</t>
  </si>
  <si>
    <t>Регламент времени - 10 мин.</t>
  </si>
  <si>
    <t>ЕКП СМ №6423</t>
  </si>
  <si>
    <t>Разрядные нормативы</t>
  </si>
  <si>
    <t xml:space="preserve">  Количество  регионов    </t>
  </si>
  <si>
    <t>ТОЛЧОК ДЦ (юноши 14-16 лет)</t>
  </si>
  <si>
    <t>I юн.</t>
  </si>
  <si>
    <t>II юн.</t>
  </si>
  <si>
    <t>III юн.</t>
  </si>
  <si>
    <t xml:space="preserve">  Количество участников</t>
  </si>
  <si>
    <t>Весовая категория 48 кг.</t>
  </si>
  <si>
    <t>Место</t>
  </si>
  <si>
    <t>ФИО</t>
  </si>
  <si>
    <t>Дата рождения</t>
  </si>
  <si>
    <t>Разряд (Звание)</t>
  </si>
  <si>
    <t>Команда</t>
  </si>
  <si>
    <t>Соб. вес</t>
  </si>
  <si>
    <t>Толчок</t>
  </si>
  <si>
    <t xml:space="preserve">Вып. Разряд </t>
  </si>
  <si>
    <t xml:space="preserve">Ком. Очки </t>
  </si>
  <si>
    <t>ФИО тренера (тренеров)</t>
  </si>
  <si>
    <t xml:space="preserve">Мухамедзянов Вадим </t>
  </si>
  <si>
    <t>1 юн.</t>
  </si>
  <si>
    <t>Оренбургская область</t>
  </si>
  <si>
    <t>Поляничко В.А.</t>
  </si>
  <si>
    <t>Рабаданов Рафаил</t>
  </si>
  <si>
    <t>2007</t>
  </si>
  <si>
    <t>ЯНАО</t>
  </si>
  <si>
    <t>Рабаданов Р.И.</t>
  </si>
  <si>
    <t>Изотов Денис</t>
  </si>
  <si>
    <t>Алтайский край</t>
  </si>
  <si>
    <t>Пожидаев В.В.</t>
  </si>
  <si>
    <t>Воронов Кирилл</t>
  </si>
  <si>
    <t>Астраханская область</t>
  </si>
  <si>
    <t>Бирюков С.Н.</t>
  </si>
  <si>
    <t xml:space="preserve">Сякаев Виктор </t>
  </si>
  <si>
    <t xml:space="preserve">1 юн. </t>
  </si>
  <si>
    <t>Р.Башкортостан</t>
  </si>
  <si>
    <t>Сякаев С.А.</t>
  </si>
  <si>
    <t>Карнаухов Никита</t>
  </si>
  <si>
    <t>Р.Бурятия</t>
  </si>
  <si>
    <t>Хлебодаров А.Г.</t>
  </si>
  <si>
    <t>Чурин Эдуард</t>
  </si>
  <si>
    <t>Тюменская область</t>
  </si>
  <si>
    <t>Шарипов Д.Т.</t>
  </si>
  <si>
    <t xml:space="preserve">Шишкин Семён </t>
  </si>
  <si>
    <t>Томская область</t>
  </si>
  <si>
    <t>Иванов Д.С.</t>
  </si>
  <si>
    <t xml:space="preserve">Главный судья </t>
  </si>
  <si>
    <t>Гиниатуллин  А.З., ВК, Р.Татарстан</t>
  </si>
  <si>
    <t>Зам.главного судьи</t>
  </si>
  <si>
    <t>Елисеев В.С., ВК, Омская область</t>
  </si>
  <si>
    <t xml:space="preserve">Главный секретарь   </t>
  </si>
  <si>
    <t>Ракова Е.В., ВК, г.Тюмень</t>
  </si>
  <si>
    <t>Зам главного секретаря</t>
  </si>
  <si>
    <t>Малахова О.Ю., ВК, г.Тюмень</t>
  </si>
  <si>
    <t>Весовая категория 53 кг.</t>
  </si>
  <si>
    <t xml:space="preserve">Самсонов Вадим </t>
  </si>
  <si>
    <t>б/р</t>
  </si>
  <si>
    <t>+ 1 юн.</t>
  </si>
  <si>
    <t>Калугин В.Н.</t>
  </si>
  <si>
    <t>Козин Егор</t>
  </si>
  <si>
    <t>Каргин Я.Л.</t>
  </si>
  <si>
    <t xml:space="preserve">Кергет Владислав </t>
  </si>
  <si>
    <t>II</t>
  </si>
  <si>
    <t>Омская область</t>
  </si>
  <si>
    <t>Переверзев Н.И.</t>
  </si>
  <si>
    <t xml:space="preserve">Качур Иван </t>
  </si>
  <si>
    <t>Лукьянов Егор</t>
  </si>
  <si>
    <t>Ярославская область</t>
  </si>
  <si>
    <t>Гоголев М.Н.</t>
  </si>
  <si>
    <t>Курушов Иван</t>
  </si>
  <si>
    <t>Захаров Кирилл</t>
  </si>
  <si>
    <t>Новосибирская область</t>
  </si>
  <si>
    <t>Козлов Д.А., Бутенко И.А.</t>
  </si>
  <si>
    <t xml:space="preserve">Згурский Василий </t>
  </si>
  <si>
    <t>Круч А.П.</t>
  </si>
  <si>
    <t>Хомяков Антон</t>
  </si>
  <si>
    <t>Краснодарский край</t>
  </si>
  <si>
    <t>Тишкин С.В.</t>
  </si>
  <si>
    <t>Зарипов Дамир</t>
  </si>
  <si>
    <t>I</t>
  </si>
  <si>
    <t>Р.Татарстан</t>
  </si>
  <si>
    <t>Петров О.И.</t>
  </si>
  <si>
    <t>Белоусов Михаил</t>
  </si>
  <si>
    <t>2008</t>
  </si>
  <si>
    <t>Латыпов Е.А.</t>
  </si>
  <si>
    <t>Бабаев Тимур</t>
  </si>
  <si>
    <t>Белгородская область</t>
  </si>
  <si>
    <t>Конев А.В., Лупандин С.О.</t>
  </si>
  <si>
    <t xml:space="preserve">Старков Григорий </t>
  </si>
  <si>
    <t>Гладких В.Л.</t>
  </si>
  <si>
    <t>Фарзалиев Мурад</t>
  </si>
  <si>
    <t>Кирилов Никита</t>
  </si>
  <si>
    <t>Хакимов Александр</t>
  </si>
  <si>
    <t>Игнатенко В.П.</t>
  </si>
  <si>
    <t>Раянов Амир</t>
  </si>
  <si>
    <t>2006</t>
  </si>
  <si>
    <t>Вафауллин Р.А.</t>
  </si>
  <si>
    <t xml:space="preserve">Сафаргалин Рамазан </t>
  </si>
  <si>
    <t>Музюков Никита</t>
  </si>
  <si>
    <t>Петров Павел</t>
  </si>
  <si>
    <t>Вологодская область</t>
  </si>
  <si>
    <t>Шемякин О.Л., Зайцева Н.Б.</t>
  </si>
  <si>
    <t>Вес гирь 24 кг.</t>
  </si>
  <si>
    <t xml:space="preserve">I </t>
  </si>
  <si>
    <t xml:space="preserve">II </t>
  </si>
  <si>
    <t xml:space="preserve">III </t>
  </si>
  <si>
    <t>Весовая категория 58 кг.</t>
  </si>
  <si>
    <t>Задулый Артем</t>
  </si>
  <si>
    <t>Труш А.В.</t>
  </si>
  <si>
    <t xml:space="preserve">Шишкин Дмитрий </t>
  </si>
  <si>
    <t>Сагиров Адель</t>
  </si>
  <si>
    <t>-</t>
  </si>
  <si>
    <t xml:space="preserve">Вайгель Кирилл </t>
  </si>
  <si>
    <t>Катаев И.Н.</t>
  </si>
  <si>
    <t>Откидач Александр</t>
  </si>
  <si>
    <t>III</t>
  </si>
  <si>
    <t>г.Москва</t>
  </si>
  <si>
    <t>Сергеева Ю.А., Котикова Е.А.</t>
  </si>
  <si>
    <t xml:space="preserve">Зайнетдинов Айдар </t>
  </si>
  <si>
    <t xml:space="preserve">Букаев Реналь </t>
  </si>
  <si>
    <t>Фахриев Артур</t>
  </si>
  <si>
    <t>ХМАО-Югра</t>
  </si>
  <si>
    <t>Шпартко М.А</t>
  </si>
  <si>
    <t>Весовая категория 63 кг.</t>
  </si>
  <si>
    <t>Гениевский Вадим</t>
  </si>
  <si>
    <t>Воронежская область</t>
  </si>
  <si>
    <t>Кожушко В. А.</t>
  </si>
  <si>
    <t xml:space="preserve">Королев Даниил </t>
  </si>
  <si>
    <t>+II</t>
  </si>
  <si>
    <t>Большаков А.Е.</t>
  </si>
  <si>
    <t>Салтанов Самат</t>
  </si>
  <si>
    <t>Смолкин Иван</t>
  </si>
  <si>
    <t>Шаишников Даниил</t>
  </si>
  <si>
    <t>+III</t>
  </si>
  <si>
    <t xml:space="preserve">Кротов Никита </t>
  </si>
  <si>
    <t>Щекотов И.Г.</t>
  </si>
  <si>
    <t xml:space="preserve">Мырленко Иван </t>
  </si>
  <si>
    <t>Тимербаев Тимур</t>
  </si>
  <si>
    <t>Челяков Евгений</t>
  </si>
  <si>
    <t>Скоморохов Э.Л.</t>
  </si>
  <si>
    <t>Кузнецов Александр</t>
  </si>
  <si>
    <t>Ермаков К.И.</t>
  </si>
  <si>
    <t>Весовая категория 68 кг.</t>
  </si>
  <si>
    <t>Васин Артем</t>
  </si>
  <si>
    <t>Калужская область</t>
  </si>
  <si>
    <t>Пянко И.А.</t>
  </si>
  <si>
    <t>Жданов Кирилл</t>
  </si>
  <si>
    <t>Бобров Денис</t>
  </si>
  <si>
    <t>Великий Егор</t>
  </si>
  <si>
    <t>Сахаров В.В.</t>
  </si>
  <si>
    <t xml:space="preserve">Мирошников Никита </t>
  </si>
  <si>
    <t>Весовая категория 73 кг.</t>
  </si>
  <si>
    <t>Тимошаров Кирилл</t>
  </si>
  <si>
    <t>Танаев А.Ю.</t>
  </si>
  <si>
    <t xml:space="preserve">Проценко Антон </t>
  </si>
  <si>
    <t>+I</t>
  </si>
  <si>
    <t>Кривенко Иван</t>
  </si>
  <si>
    <t>Петухов А.В., Бутенко А.А.</t>
  </si>
  <si>
    <t>Ивановский Данила</t>
  </si>
  <si>
    <t>Барбакова Н.А.</t>
  </si>
  <si>
    <t>Лукин Игорь</t>
  </si>
  <si>
    <t>Прутьян А.В</t>
  </si>
  <si>
    <t>Весовая категория 73+ кг.</t>
  </si>
  <si>
    <t>Микряков Михаил</t>
  </si>
  <si>
    <t>Самарская область</t>
  </si>
  <si>
    <t>Федосеев А.В.</t>
  </si>
  <si>
    <t xml:space="preserve">Ярков Данил </t>
  </si>
  <si>
    <t>Чепуштанов И.В.</t>
  </si>
  <si>
    <t>Медведев Николай</t>
  </si>
  <si>
    <t>Ростовская область</t>
  </si>
  <si>
    <t>Ковач В.З.</t>
  </si>
  <si>
    <t xml:space="preserve">Кечайкин Дмитрий </t>
  </si>
  <si>
    <t>Леденев Дмитрий</t>
  </si>
  <si>
    <t>Р.Хакасия</t>
  </si>
  <si>
    <t>Жибинов К.В.</t>
  </si>
  <si>
    <t>Чиканов Сергей</t>
  </si>
  <si>
    <t>Ануфриев Егор</t>
  </si>
  <si>
    <t>Челябинская область</t>
  </si>
  <si>
    <t>Голубицкий А.И.</t>
  </si>
  <si>
    <t>Арутюнян Серёжа</t>
  </si>
  <si>
    <t>Даричев Е.Н.</t>
  </si>
  <si>
    <t xml:space="preserve">Щетинин Виктор </t>
  </si>
  <si>
    <t>Дехтерев Павел</t>
  </si>
  <si>
    <t>Кировская область</t>
  </si>
  <si>
    <t>Малков Е.И.</t>
  </si>
  <si>
    <t xml:space="preserve">Иванов Александр </t>
  </si>
  <si>
    <t>Абзалова И.В.</t>
  </si>
  <si>
    <t xml:space="preserve">Казаков Сергей </t>
  </si>
  <si>
    <t>Баранов В.В., Павлов С.П.</t>
  </si>
  <si>
    <t xml:space="preserve">Мамедсаатов Егор </t>
  </si>
  <si>
    <t>Власов А.П.</t>
  </si>
  <si>
    <t xml:space="preserve">Ботвинко Сергей </t>
  </si>
  <si>
    <t>Лебеденко Андрей</t>
  </si>
  <si>
    <t>Фиронов Ю.Г</t>
  </si>
  <si>
    <t>Гопанчук Иван</t>
  </si>
  <si>
    <t>Кургузкин С.Н.</t>
  </si>
  <si>
    <t>Баринов Андрей</t>
  </si>
  <si>
    <t>Огарков А.Н.</t>
  </si>
  <si>
    <t>Яковлев Даниил</t>
  </si>
  <si>
    <t>Денисов И.Н.</t>
  </si>
  <si>
    <t>Шлейгин Константин</t>
  </si>
  <si>
    <t>Топорков Денис</t>
  </si>
  <si>
    <t>Харченко С.М.</t>
  </si>
  <si>
    <t>ТОЛЧОК ДЦ (девушки 14-16 лет)</t>
  </si>
  <si>
    <t>Дрожженикова Алена</t>
  </si>
  <si>
    <t xml:space="preserve">Балабанова Ангелина </t>
  </si>
  <si>
    <t>Молчанова Виктория</t>
  </si>
  <si>
    <t xml:space="preserve">Евсеева Дарья </t>
  </si>
  <si>
    <t>Смоленская область</t>
  </si>
  <si>
    <t>Захаров А.И.</t>
  </si>
  <si>
    <t>Улич Вера</t>
  </si>
  <si>
    <t>Шипилев А.Н.</t>
  </si>
  <si>
    <t>Платова Алина</t>
  </si>
  <si>
    <t>Бажин А.М.</t>
  </si>
  <si>
    <t>Показан результат, превышающий высшее достижение России в толчке ДЦ, Дрожженикова Алена (Ярославская область) - 75 подъёмов</t>
  </si>
  <si>
    <t>Мартынова Любовь</t>
  </si>
  <si>
    <t>Пузанкова Анастасия</t>
  </si>
  <si>
    <t>Гиниатуллин А.З.</t>
  </si>
  <si>
    <t>Павлова Мария</t>
  </si>
  <si>
    <t>Блохин И.А.</t>
  </si>
  <si>
    <t>Показан результат, превышающий высшее достижение России в толчке ДЦ, Мартынова Любовь (Астраханская область) - 70 подъёмов</t>
  </si>
  <si>
    <t>Трофимова Милена</t>
  </si>
  <si>
    <t>Минакова  Елизавета</t>
  </si>
  <si>
    <t>Семирунняя Александра</t>
  </si>
  <si>
    <t>Семирунний В.А.</t>
  </si>
  <si>
    <t>Вагина Анна</t>
  </si>
  <si>
    <t>Бутенко И.А.</t>
  </si>
  <si>
    <t>Горбунова Карина</t>
  </si>
  <si>
    <t>Иркутская область</t>
  </si>
  <si>
    <t>Бухаев Ю.В.</t>
  </si>
  <si>
    <t>Кречун Елена</t>
  </si>
  <si>
    <t>г.Санкт-Петербург</t>
  </si>
  <si>
    <t>Резонов А.В.</t>
  </si>
  <si>
    <t>Клочнева Олеся</t>
  </si>
  <si>
    <t>Рогоза А.А.</t>
  </si>
  <si>
    <t>Гринник Дарья</t>
  </si>
  <si>
    <t>Хамитова Наиля</t>
  </si>
  <si>
    <t>Весовая категория 58+ кг.</t>
  </si>
  <si>
    <t>Филимонова Карина</t>
  </si>
  <si>
    <t>КМС</t>
  </si>
  <si>
    <t>Ландина Алёна</t>
  </si>
  <si>
    <t>Турищев Д.В., Ширшова В.Ф., Ландин А.Ю.</t>
  </si>
  <si>
    <t>Баранова Ирина</t>
  </si>
  <si>
    <t>Липецкая область</t>
  </si>
  <si>
    <t>Баранов П.Г.</t>
  </si>
  <si>
    <t xml:space="preserve">Ермолина Ирина </t>
  </si>
  <si>
    <t>Хмеленко Варвара</t>
  </si>
  <si>
    <t>Ефименко Анастасия</t>
  </si>
  <si>
    <t>Кацюба А.И.</t>
  </si>
  <si>
    <t xml:space="preserve">Куцанова Анастасия </t>
  </si>
  <si>
    <t>2 юн.</t>
  </si>
  <si>
    <t>Панов А.А.</t>
  </si>
  <si>
    <t xml:space="preserve">первенства России по гиревому спорту среди юношей и девушек 14 – 16 лет и 17 - 18 лет     </t>
  </si>
  <si>
    <t>Эстафета толчок ДЦ (юноши 14-16 лет)</t>
  </si>
  <si>
    <t>Регламент времени 4х3 мин.</t>
  </si>
  <si>
    <t>КОМАНДА : Краснодарский край</t>
  </si>
  <si>
    <t>место</t>
  </si>
  <si>
    <t>Этап</t>
  </si>
  <si>
    <t>Собств. вес</t>
  </si>
  <si>
    <t>Результат участника</t>
  </si>
  <si>
    <t xml:space="preserve">Рез-т команды </t>
  </si>
  <si>
    <t>Общий вес команды</t>
  </si>
  <si>
    <t>КОМАНДА : Томская область</t>
  </si>
  <si>
    <t xml:space="preserve">Воробьёв Никита </t>
  </si>
  <si>
    <t xml:space="preserve">Елесов Михаил </t>
  </si>
  <si>
    <t>Елесов Е.Н.</t>
  </si>
  <si>
    <t>Шишкин Дмитрий</t>
  </si>
  <si>
    <t>КОМАНДА : Воронежская область</t>
  </si>
  <si>
    <t xml:space="preserve">Бойко Вадим </t>
  </si>
  <si>
    <t>Диденко Егор</t>
  </si>
  <si>
    <t>КОМАНДА : Алтайский край</t>
  </si>
  <si>
    <t>КОМАНДА : Омская область</t>
  </si>
  <si>
    <t xml:space="preserve">Сельков Александр </t>
  </si>
  <si>
    <t>Ромадин Кирилл</t>
  </si>
  <si>
    <t>Чудаков В.А.</t>
  </si>
  <si>
    <t>Фрицковский Олег</t>
  </si>
  <si>
    <t>Козлов А.В.</t>
  </si>
  <si>
    <t xml:space="preserve">КОМАНДА : Вологодская область </t>
  </si>
  <si>
    <t>Коршунов Алексей</t>
  </si>
  <si>
    <t>Бабуев Е.В.</t>
  </si>
  <si>
    <t>Вихарев Артем</t>
  </si>
  <si>
    <t>Лебедев Дмитрий</t>
  </si>
  <si>
    <t xml:space="preserve">Главный секретарь                                    </t>
  </si>
  <si>
    <t>Высшие достижения России</t>
  </si>
  <si>
    <t>толчок</t>
  </si>
  <si>
    <t xml:space="preserve">рывок </t>
  </si>
  <si>
    <t>ДВ</t>
  </si>
  <si>
    <t>ДВОЕБОРЬЕ (юноши 14-16 лет)</t>
  </si>
  <si>
    <t xml:space="preserve">III юн. </t>
  </si>
  <si>
    <t>Рывок</t>
  </si>
  <si>
    <t>Сумма дв-рья</t>
  </si>
  <si>
    <t>Сумма</t>
  </si>
  <si>
    <t>Очки</t>
  </si>
  <si>
    <t xml:space="preserve">Изотов Денис </t>
  </si>
  <si>
    <t>Гончарук Виталий</t>
  </si>
  <si>
    <t>Писарев Геннадий</t>
  </si>
  <si>
    <t>Шаров Николай</t>
  </si>
  <si>
    <t>Красноярский край</t>
  </si>
  <si>
    <t>Петроченко В.М.</t>
  </si>
  <si>
    <t>Синягин Сергей</t>
  </si>
  <si>
    <t>3 юн.</t>
  </si>
  <si>
    <t>+2 юн.</t>
  </si>
  <si>
    <t>Сергеева Ю.А., Котиков Е.А.</t>
  </si>
  <si>
    <t>Богаткин Сергей</t>
  </si>
  <si>
    <t>Хвостов Владислав</t>
  </si>
  <si>
    <t>Свердловская область</t>
  </si>
  <si>
    <t>Чагаев А. Е.</t>
  </si>
  <si>
    <t xml:space="preserve">Рашидов Эльнар </t>
  </si>
  <si>
    <t>Абзалов В.М.</t>
  </si>
  <si>
    <t>Кужинов Артём</t>
  </si>
  <si>
    <t>Ковалевский А.А.</t>
  </si>
  <si>
    <t>Надюков Сергей</t>
  </si>
  <si>
    <t>Шемякин О.Л.</t>
  </si>
  <si>
    <t xml:space="preserve">Зайнуллин Рушан </t>
  </si>
  <si>
    <t>Тахаутдинов М.А.</t>
  </si>
  <si>
    <t>Башаров Арыслан</t>
  </si>
  <si>
    <t>Федоров В.Н.</t>
  </si>
  <si>
    <t>Показан результат, превышающий высшее достижение России в толчке, Хвостов Владислав (Свердловская область) - 202 подъёма</t>
  </si>
  <si>
    <t>Показан результат, превышающий высшее достижение России в сумме двоеборья, Хвостов Владислав (Свердловская область) - 320 очков</t>
  </si>
  <si>
    <t xml:space="preserve">III  </t>
  </si>
  <si>
    <t xml:space="preserve">Цюпко Егор </t>
  </si>
  <si>
    <t>Шилинцев Николай</t>
  </si>
  <si>
    <t xml:space="preserve">Никоноров Дмитрий </t>
  </si>
  <si>
    <t>Р.Чувашия</t>
  </si>
  <si>
    <t>Краснов И.Н.</t>
  </si>
  <si>
    <t>Давыдкин Александр</t>
  </si>
  <si>
    <t>Ракитин С.А.</t>
  </si>
  <si>
    <t>Башаров Ислам</t>
  </si>
  <si>
    <t>Лисицын Кирилл</t>
  </si>
  <si>
    <t>Егоров В.В.</t>
  </si>
  <si>
    <t xml:space="preserve">Скворцов Илья </t>
  </si>
  <si>
    <t>Воробьёв Сергей</t>
  </si>
  <si>
    <t>Семушин Дмитрий</t>
  </si>
  <si>
    <t xml:space="preserve">Михеда Макар </t>
  </si>
  <si>
    <t>Лепехов Г.А</t>
  </si>
  <si>
    <t>Курбатов Ярослав</t>
  </si>
  <si>
    <t>Соколов Н.А., Володин Д.И.</t>
  </si>
  <si>
    <t>Путилов Вадим</t>
  </si>
  <si>
    <t xml:space="preserve">Легасов Никита </t>
  </si>
  <si>
    <t>Науменко Мирослав</t>
  </si>
  <si>
    <t>Федулов А.Ю.</t>
  </si>
  <si>
    <t>Ольшко Иван</t>
  </si>
  <si>
    <t>Звягинцев Артур</t>
  </si>
  <si>
    <t>Захаров Дорж</t>
  </si>
  <si>
    <t>Хамнуев Д.А.</t>
  </si>
  <si>
    <t>Ильченко Е.В.</t>
  </si>
  <si>
    <t>Павлов Дмитрий</t>
  </si>
  <si>
    <t xml:space="preserve">Щепин Михаил </t>
  </si>
  <si>
    <t>Николаев Ю.Н.</t>
  </si>
  <si>
    <t>Габараев Ринат</t>
  </si>
  <si>
    <t>Квасков Ярослав</t>
  </si>
  <si>
    <t>Амурская область</t>
  </si>
  <si>
    <t>Портнягин В.С.</t>
  </si>
  <si>
    <t>Густомясов Георгий</t>
  </si>
  <si>
    <t>Лавринов Глеб</t>
  </si>
  <si>
    <t>Брянская область</t>
  </si>
  <si>
    <t>Русанов В.Л.</t>
  </si>
  <si>
    <t>Грицкан Андрей</t>
  </si>
  <si>
    <t>Ветров Кирилл</t>
  </si>
  <si>
    <t xml:space="preserve">Арсланов Раян </t>
  </si>
  <si>
    <t>Приманчук В.В.</t>
  </si>
  <si>
    <t>Бархатов Артём</t>
  </si>
  <si>
    <t>Барков А.П</t>
  </si>
  <si>
    <t>Шаповалов Олег</t>
  </si>
  <si>
    <t>Шаповалов И.Л.</t>
  </si>
  <si>
    <t xml:space="preserve">Суровикин Дмитрий </t>
  </si>
  <si>
    <t>Тройников Роман</t>
  </si>
  <si>
    <t>Хмелев Артем</t>
  </si>
  <si>
    <t>Кузнецов О.Г.</t>
  </si>
  <si>
    <t>Самохвалов Илья</t>
  </si>
  <si>
    <t>Бабичев М.А.</t>
  </si>
  <si>
    <t>снят врачом</t>
  </si>
  <si>
    <t xml:space="preserve">Исякаев Станислав </t>
  </si>
  <si>
    <t>не явка</t>
  </si>
  <si>
    <t>Забиров. Р.Р.</t>
  </si>
  <si>
    <t>РЫВОК (девушки 14-16 лет)</t>
  </si>
  <si>
    <t xml:space="preserve">Каньшина Софья </t>
  </si>
  <si>
    <t>Каньшин А.Е.</t>
  </si>
  <si>
    <t xml:space="preserve">Ямилова Эвелина </t>
  </si>
  <si>
    <t xml:space="preserve">Маджуга Марина </t>
  </si>
  <si>
    <t>Алемасова Ольга</t>
  </si>
  <si>
    <t>Дуброва Н.А.</t>
  </si>
  <si>
    <t>Трофимова Александра</t>
  </si>
  <si>
    <t xml:space="preserve">Дроздова Доминика </t>
  </si>
  <si>
    <t>Показан результат, превышающий высшее достижение России в толчке ДЦ, Дрожженикова Алена (Ярославская область) - 233 подъёма</t>
  </si>
  <si>
    <t>Суханова Анастасия</t>
  </si>
  <si>
    <t>Безбородов А.Г.</t>
  </si>
  <si>
    <t xml:space="preserve">Еременко Вера </t>
  </si>
  <si>
    <t>Чан Ксения</t>
  </si>
  <si>
    <t xml:space="preserve">Полетаева Татьяна </t>
  </si>
  <si>
    <t>Зимирева Александра</t>
  </si>
  <si>
    <t>Камалова Зарина</t>
  </si>
  <si>
    <t>Алейникова Вероника</t>
  </si>
  <si>
    <t xml:space="preserve">Новикова Юлия </t>
  </si>
  <si>
    <t>Арбузова Елизавета</t>
  </si>
  <si>
    <t>Тверская область</t>
  </si>
  <si>
    <t>Суворов А.В.</t>
  </si>
  <si>
    <t>Виноградова Вероника</t>
  </si>
  <si>
    <t xml:space="preserve">Ахтямова Танзиля </t>
  </si>
  <si>
    <t>н/я</t>
  </si>
  <si>
    <t>Показан результат, превышающий высшее достижение России в рывке, Суханова Анастасия (Тюменская область) - 205 подъёмов</t>
  </si>
  <si>
    <t>Постникова Анастасия</t>
  </si>
  <si>
    <t xml:space="preserve">Калугина Ирина </t>
  </si>
  <si>
    <t xml:space="preserve">Любарская Валентина </t>
  </si>
  <si>
    <t>Штемберг С.Е.</t>
  </si>
  <si>
    <t>Шилихина Дарья</t>
  </si>
  <si>
    <t>Городецкая Ирина</t>
  </si>
  <si>
    <t>Шемякин О.Л.,</t>
  </si>
  <si>
    <t>Речная Карина</t>
  </si>
  <si>
    <t>Егоров А.В., Исаенков Т.В.</t>
  </si>
  <si>
    <t>Скурятина Эвелина</t>
  </si>
  <si>
    <t>Фиронов Ю.Г.</t>
  </si>
  <si>
    <t>Симдянова София</t>
  </si>
  <si>
    <t>Р.Мордовия</t>
  </si>
  <si>
    <t>Якунчев А.П., Симдянов М.В.</t>
  </si>
  <si>
    <t>Казанцева Юлия</t>
  </si>
  <si>
    <t>Ракитина Валентина</t>
  </si>
  <si>
    <t>Корнеев А.Н.</t>
  </si>
  <si>
    <t>Ширшова В.Ф., Ландин А.Ю., Турищев Д.В.</t>
  </si>
  <si>
    <t>Оковитова Татьяна</t>
  </si>
  <si>
    <t>Оковитов С.Ю.,Фоменко А.А.</t>
  </si>
  <si>
    <t>Смоленская Елизавета</t>
  </si>
  <si>
    <t>Котова София</t>
  </si>
  <si>
    <t>Зайцева Н.Б., Шемякин О.Л.</t>
  </si>
  <si>
    <t xml:space="preserve">Керимбаева Вероника </t>
  </si>
  <si>
    <t>Дурлеску Ульяна</t>
  </si>
  <si>
    <t>Чалая Т.И.</t>
  </si>
  <si>
    <t xml:space="preserve">Ключарова Полина </t>
  </si>
  <si>
    <t>Покатилова А.К.</t>
  </si>
  <si>
    <t xml:space="preserve">Москвина Елена </t>
  </si>
  <si>
    <t>Тимофеева Алена</t>
  </si>
  <si>
    <t>Министерство спорта Российской Федерации.</t>
  </si>
  <si>
    <t>Общероссийская общественная организация "Всероссийская  федерация гиревого спорта".</t>
  </si>
  <si>
    <t>первенства России по гиревому спорту среди юношей и девушек 14 – 16 лет и 17 - 18 лет</t>
  </si>
  <si>
    <t>м</t>
  </si>
  <si>
    <t>Жонглирование</t>
  </si>
  <si>
    <t>ж</t>
  </si>
  <si>
    <t>пары</t>
  </si>
  <si>
    <t>№ п/п</t>
  </si>
  <si>
    <t>Фамилия Имя</t>
  </si>
  <si>
    <t>Звание</t>
  </si>
  <si>
    <t xml:space="preserve">Боковой судья № 1 </t>
  </si>
  <si>
    <t xml:space="preserve">Боковой судья № 2 </t>
  </si>
  <si>
    <t xml:space="preserve">Боковой судья № 3 </t>
  </si>
  <si>
    <t>Средняя за  ошибки</t>
  </si>
  <si>
    <t>Предваритель-ная базовая оценка</t>
  </si>
  <si>
    <t>Основная базовая оценка</t>
  </si>
  <si>
    <t>Итоговая оценка</t>
  </si>
  <si>
    <t>Вып. разряд</t>
  </si>
  <si>
    <t>ОДИНОЧНЫЙ РАЗРЯД — Юноши</t>
  </si>
  <si>
    <t>Рябов Иван</t>
  </si>
  <si>
    <t>Пермский край</t>
  </si>
  <si>
    <t>1,2</t>
  </si>
  <si>
    <t>1,5</t>
  </si>
  <si>
    <t>1,4</t>
  </si>
  <si>
    <t>12,35</t>
  </si>
  <si>
    <t>9,225</t>
  </si>
  <si>
    <t>7,825</t>
  </si>
  <si>
    <t>1</t>
  </si>
  <si>
    <t>Лунев А.Г.</t>
  </si>
  <si>
    <t>Хмарук Андрей</t>
  </si>
  <si>
    <t>3 юн</t>
  </si>
  <si>
    <t>2,6</t>
  </si>
  <si>
    <t>2,8</t>
  </si>
  <si>
    <t>2,73</t>
  </si>
  <si>
    <t>10,2</t>
  </si>
  <si>
    <t>9,6</t>
  </si>
  <si>
    <t>6,87</t>
  </si>
  <si>
    <t>2</t>
  </si>
  <si>
    <t>Никифор О.А.</t>
  </si>
  <si>
    <t>Федотов Лев</t>
  </si>
  <si>
    <t>2,4</t>
  </si>
  <si>
    <t>3,2</t>
  </si>
  <si>
    <t>8,95</t>
  </si>
  <si>
    <t>6,8</t>
  </si>
  <si>
    <t>4,07</t>
  </si>
  <si>
    <t>3</t>
  </si>
  <si>
    <t>Мирошников Никита</t>
  </si>
  <si>
    <t>1,0</t>
  </si>
  <si>
    <t>1,8</t>
  </si>
  <si>
    <t>2,1</t>
  </si>
  <si>
    <t>0,7</t>
  </si>
  <si>
    <t>4</t>
  </si>
  <si>
    <t>Шпартко М.А.</t>
  </si>
  <si>
    <t>1,3</t>
  </si>
  <si>
    <t>1,9</t>
  </si>
  <si>
    <t>0,6</t>
  </si>
  <si>
    <t>5</t>
  </si>
  <si>
    <t>ОДИНОЧНЫЙ РАЗРЯД — Девушки</t>
  </si>
  <si>
    <t>Усс Милослава</t>
  </si>
  <si>
    <t>2,0</t>
  </si>
  <si>
    <t>1,67</t>
  </si>
  <si>
    <t>12,45</t>
  </si>
  <si>
    <t>11,85</t>
  </si>
  <si>
    <t>10,18</t>
  </si>
  <si>
    <t>Мадаминова Карина</t>
  </si>
  <si>
    <t>4,8</t>
  </si>
  <si>
    <t>4,2</t>
  </si>
  <si>
    <t>3,9</t>
  </si>
  <si>
    <t>4,3</t>
  </si>
  <si>
    <t>10,875</t>
  </si>
  <si>
    <t>8,975</t>
  </si>
  <si>
    <t>4,675</t>
  </si>
  <si>
    <t>4,5</t>
  </si>
  <si>
    <t>4,4</t>
  </si>
  <si>
    <t>4,57</t>
  </si>
  <si>
    <t>9,2</t>
  </si>
  <si>
    <t>5,8</t>
  </si>
  <si>
    <t>1,23</t>
  </si>
  <si>
    <t xml:space="preserve">ПАРНЫЙ РАЗРЯД - Юноши </t>
  </si>
  <si>
    <t>4,9</t>
  </si>
  <si>
    <t>5,2</t>
  </si>
  <si>
    <t>9,75</t>
  </si>
  <si>
    <t>8,35</t>
  </si>
  <si>
    <t>3,55</t>
  </si>
  <si>
    <t>4,7</t>
  </si>
  <si>
    <t>5,1</t>
  </si>
  <si>
    <t>4,77</t>
  </si>
  <si>
    <t>7,25</t>
  </si>
  <si>
    <t>5,45</t>
  </si>
  <si>
    <t>0,68</t>
  </si>
  <si>
    <t>Шпартко М.А., Лепехов Г.А.</t>
  </si>
  <si>
    <t>3,0</t>
  </si>
  <si>
    <t>3,7</t>
  </si>
  <si>
    <t>3,6</t>
  </si>
  <si>
    <t>3,43</t>
  </si>
  <si>
    <t>2,9</t>
  </si>
  <si>
    <t>-2,13</t>
  </si>
  <si>
    <t xml:space="preserve">ПАРНЫЙ РАЗРЯД - Девушки </t>
  </si>
  <si>
    <t>3,5</t>
  </si>
  <si>
    <t>3,8</t>
  </si>
  <si>
    <t>3,1</t>
  </si>
  <si>
    <t>3,47</t>
  </si>
  <si>
    <t>9,5</t>
  </si>
  <si>
    <t>8,7</t>
  </si>
  <si>
    <t>5,23</t>
  </si>
  <si>
    <t>6,0</t>
  </si>
  <si>
    <t>5,6</t>
  </si>
  <si>
    <t>5,37</t>
  </si>
  <si>
    <t>10,575</t>
  </si>
  <si>
    <t>8,625</t>
  </si>
  <si>
    <t>3,255</t>
  </si>
  <si>
    <t>Гиниатуллин А.З., Петров О.И.</t>
  </si>
  <si>
    <t>6,1</t>
  </si>
  <si>
    <t>5,67</t>
  </si>
  <si>
    <t>9,25</t>
  </si>
  <si>
    <t>6,45</t>
  </si>
  <si>
    <t>0,78</t>
  </si>
  <si>
    <t>ПАРНЫЙ РАЗРЯД - Смешанные пары</t>
  </si>
  <si>
    <t>2,3</t>
  </si>
  <si>
    <t>2,5</t>
  </si>
  <si>
    <t>2,67</t>
  </si>
  <si>
    <t>8,25</t>
  </si>
  <si>
    <t>7,95</t>
  </si>
  <si>
    <t>5,28</t>
  </si>
  <si>
    <t>3,93</t>
  </si>
  <si>
    <t>10,025</t>
  </si>
  <si>
    <t>8,225</t>
  </si>
  <si>
    <t>4,295</t>
  </si>
  <si>
    <t>3,13</t>
  </si>
  <si>
    <t>7,8</t>
  </si>
  <si>
    <t>6,2</t>
  </si>
  <si>
    <t>3,07</t>
  </si>
  <si>
    <t>Соколов Н.А., Сергеева Ю.А.</t>
  </si>
  <si>
    <t>Всероссийская Федерация гиревого спорта</t>
  </si>
  <si>
    <t>Министерство по делам молодежи, физической культуры и спорта Омской области</t>
  </si>
  <si>
    <t>БУ ОО «СШОР «Академия велоспорта»</t>
  </si>
  <si>
    <t>БУ ОО «Дирекция спортмероприятий»</t>
  </si>
  <si>
    <t>РО ООО «Всероссийская федерация гиревого спорта» в Омской области</t>
  </si>
  <si>
    <t xml:space="preserve">   10-15 февраля 2021 г.</t>
  </si>
  <si>
    <t xml:space="preserve">   г.Омск</t>
  </si>
  <si>
    <t xml:space="preserve">ЕКП СМ №32727 </t>
  </si>
  <si>
    <t>ЖОНГЛИРОВАНИЕ (девушки 17-18 лет)</t>
  </si>
  <si>
    <t>одиночный разряд</t>
  </si>
  <si>
    <t>Вес гирь</t>
  </si>
  <si>
    <t>Результат</t>
  </si>
  <si>
    <t>Кондратченко Екатерина</t>
  </si>
  <si>
    <t>2003</t>
  </si>
  <si>
    <t>Курганская область</t>
  </si>
  <si>
    <t>Яхнич Е.В.</t>
  </si>
  <si>
    <t>Грибанова Ирина</t>
  </si>
  <si>
    <t>Алферова В.Я.</t>
  </si>
  <si>
    <t>Тишкина Милена</t>
  </si>
  <si>
    <t>ЖОНГЛИРОВАНИЕ (юноши 17-18 лет)</t>
  </si>
  <si>
    <t>Мадаминов Равшан</t>
  </si>
  <si>
    <t>Сажко Артемий</t>
  </si>
  <si>
    <t>Шхумов Мансур</t>
  </si>
  <si>
    <t>2004</t>
  </si>
  <si>
    <t>Республика Дагестан</t>
  </si>
  <si>
    <t>Саидов М.С.</t>
  </si>
  <si>
    <t>Борисов Иван</t>
  </si>
  <si>
    <t>Орловская область</t>
  </si>
  <si>
    <t>Головашкин А.</t>
  </si>
  <si>
    <t>Орлов Иван</t>
  </si>
  <si>
    <t>Козленко В.Н., ВК, г.Омск</t>
  </si>
  <si>
    <t xml:space="preserve">     Зам.главного судьи</t>
  </si>
  <si>
    <t>Мартьянов А.В., ВК, г.Тюмень</t>
  </si>
  <si>
    <t xml:space="preserve">     Зам главного секретаря</t>
  </si>
  <si>
    <t>СВОДНЫЙ ПРОТОКОЛ</t>
  </si>
  <si>
    <t xml:space="preserve">первенства России по гиревому спорту среди юношей и девушек 14 – 16 лет </t>
  </si>
  <si>
    <t>Толчок ДЦ (юноши)</t>
  </si>
  <si>
    <r>
      <rPr>
        <b/>
        <sz val="9"/>
        <rFont val="Times New Roman"/>
        <family val="1"/>
        <charset val="204"/>
      </rPr>
      <t>Толчок ДЦ</t>
    </r>
    <r>
      <rPr>
        <b/>
        <sz val="10"/>
        <rFont val="Times New Roman"/>
        <family val="1"/>
        <charset val="204"/>
      </rPr>
      <t xml:space="preserve"> </t>
    </r>
    <r>
      <rPr>
        <b/>
        <sz val="8"/>
        <rFont val="Times New Roman"/>
        <family val="1"/>
        <charset val="204"/>
      </rPr>
      <t>(девушки)</t>
    </r>
  </si>
  <si>
    <t>Двоеборье (юноши)</t>
  </si>
  <si>
    <t>Рывок (девушки)</t>
  </si>
  <si>
    <t>Эстафета</t>
  </si>
  <si>
    <t>85+</t>
  </si>
  <si>
    <t>73+</t>
  </si>
  <si>
    <t>58+</t>
  </si>
  <si>
    <t>63+</t>
  </si>
  <si>
    <t>Республика Татарстан</t>
  </si>
  <si>
    <t>Республика Башкортостан</t>
  </si>
  <si>
    <t>Республика Бурятия</t>
  </si>
  <si>
    <t>Республика Хакасия</t>
  </si>
  <si>
    <t>г. С-Петербург</t>
  </si>
  <si>
    <t>Республика Мордовия</t>
  </si>
  <si>
    <t>Список судей</t>
  </si>
  <si>
    <t>среди юношей и девушек 14-16 лет и 17-18 лет</t>
  </si>
  <si>
    <t xml:space="preserve"> по гиревому спорту (ЕКП СМ №6423)</t>
  </si>
  <si>
    <t>№</t>
  </si>
  <si>
    <t>Должность</t>
  </si>
  <si>
    <t>Категория</t>
  </si>
  <si>
    <t>Регион</t>
  </si>
  <si>
    <t>Оценка за судейство</t>
  </si>
  <si>
    <t>Гиниатуллин Альберт Зафарович</t>
  </si>
  <si>
    <t>Главный судья</t>
  </si>
  <si>
    <t>ВК</t>
  </si>
  <si>
    <t>Хорошо</t>
  </si>
  <si>
    <t>Елисеев Виктор Сергеевич</t>
  </si>
  <si>
    <t>Заместитель главного судьи</t>
  </si>
  <si>
    <t>Отлично</t>
  </si>
  <si>
    <t>Ракова Елена Викторовна</t>
  </si>
  <si>
    <t>Главный секретарь</t>
  </si>
  <si>
    <t>Малахова Ольга Юрьевна</t>
  </si>
  <si>
    <t>Заместитель главного секретаря</t>
  </si>
  <si>
    <t>Баранов Андрей Владимирович</t>
  </si>
  <si>
    <t>Судья информатор</t>
  </si>
  <si>
    <t>Оренбургская обл.</t>
  </si>
  <si>
    <t>Барков Александр Петрович</t>
  </si>
  <si>
    <t>Спортивный судья</t>
  </si>
  <si>
    <t>г. Санкт-Петербург</t>
  </si>
  <si>
    <t>Бронюков Юрий Анатольевич</t>
  </si>
  <si>
    <t>Республика Чувашия</t>
  </si>
  <si>
    <t>Гоголев  Михаил Николаевич</t>
  </si>
  <si>
    <t>Дергунов Владимир Григорьевич</t>
  </si>
  <si>
    <t>Егоров Валентин Владимирович</t>
  </si>
  <si>
    <t>Карпов Юрий Михайлович</t>
  </si>
  <si>
    <t xml:space="preserve">Ковалевский Александр </t>
  </si>
  <si>
    <t>Козленко Владимир Николаевич</t>
  </si>
  <si>
    <t>Койше Кенесар Куанышевич</t>
  </si>
  <si>
    <t>Малков Евгений Игнатьевич</t>
  </si>
  <si>
    <t>Мартьянов Анатолий Васильевич</t>
  </si>
  <si>
    <t>Потапов Олег Юрьевич</t>
  </si>
  <si>
    <t>Потапов Сергей Васильевич</t>
  </si>
  <si>
    <t>Пянко Ирина Александровна</t>
  </si>
  <si>
    <t>Рассказов Владимир Семенович</t>
  </si>
  <si>
    <t>Рогоза Александр Андреевич</t>
  </si>
  <si>
    <t>Семенов Аркадий Николаевич</t>
  </si>
  <si>
    <t>Сорокин Николай Николаевич</t>
  </si>
  <si>
    <t>Сорокин Сергей Игоревич</t>
  </si>
  <si>
    <t>Танаев Юрий Михайлович</t>
  </si>
  <si>
    <t>Чернов Михаил Валерьевич</t>
  </si>
  <si>
    <t>Эмирасанов Энвер Куртсеитович</t>
  </si>
  <si>
    <t>Республика Крым</t>
  </si>
  <si>
    <t>Алферова Валентина Яковлевна</t>
  </si>
  <si>
    <t>1 кат</t>
  </si>
  <si>
    <t>Абзалов Винер Магсумович</t>
  </si>
  <si>
    <t>Гасимов Радик Хамисович</t>
  </si>
  <si>
    <t>Гудков Владимир Дмитриевич</t>
  </si>
  <si>
    <t>Евстягин Денис Александрович</t>
  </si>
  <si>
    <t>Краснов Иван Николаевич</t>
  </si>
  <si>
    <t>Магомедмирзоев Рустамзал Гусенович</t>
  </si>
  <si>
    <t>Маркичев Эдуард Федорович</t>
  </si>
  <si>
    <t>Нижегородская область</t>
  </si>
  <si>
    <t>Назаров Руслан Валерьевич</t>
  </si>
  <si>
    <t>Новиков Алексей Валерьевич</t>
  </si>
  <si>
    <t>Петров Олег Иванович</t>
  </si>
  <si>
    <t>Полякова Полина Сергеевна</t>
  </si>
  <si>
    <t>Савин Михаил Андреевич</t>
  </si>
  <si>
    <t>Саидов Магелан Саидович</t>
  </si>
  <si>
    <t>Свистунов Олег Вячеславович</t>
  </si>
  <si>
    <t>Соловьев Дмитрий Владимирович</t>
  </si>
  <si>
    <t>1кат</t>
  </si>
  <si>
    <t>Труш Александр Валерьевич</t>
  </si>
  <si>
    <t>Хозей Сергей Павлович</t>
  </si>
  <si>
    <t>Хозиев Ленар Минерафкатович</t>
  </si>
  <si>
    <t xml:space="preserve">Хуснудинов Арслан Закеевич </t>
  </si>
  <si>
    <t>Чалая Татьяна Ивановна</t>
  </si>
  <si>
    <t>Шемякин Олег Леонидович</t>
  </si>
  <si>
    <t>Шляхова Дарья Петровна</t>
  </si>
  <si>
    <t>Кемеровская область</t>
  </si>
  <si>
    <t>Бухаев Юрий Вячеславович</t>
  </si>
  <si>
    <t>2 кат</t>
  </si>
  <si>
    <t>Удовлетворительно</t>
  </si>
  <si>
    <t>Хамнуев Дмитрий Антонович</t>
  </si>
  <si>
    <t>Гиниатуллин А.З., ВК, Республика Татарстан</t>
  </si>
  <si>
    <t>Ракова Е.В., ВК, Тюменская область</t>
  </si>
  <si>
    <t>Серебряков Сергей</t>
  </si>
  <si>
    <t>Санкт-Петербург</t>
  </si>
  <si>
    <t>57.200</t>
  </si>
  <si>
    <t>Гайнуллов В.Ш.</t>
  </si>
  <si>
    <t>Габерлас Эдуард</t>
  </si>
  <si>
    <t>67.100</t>
  </si>
  <si>
    <t>56.100</t>
  </si>
  <si>
    <t>Осянин И.А.</t>
  </si>
  <si>
    <t>Болотова Рада</t>
  </si>
  <si>
    <t>Азеев Данил</t>
  </si>
  <si>
    <t>67.250</t>
  </si>
  <si>
    <t>Ецков Даиил</t>
  </si>
  <si>
    <t>Пестов В.М.</t>
  </si>
  <si>
    <t>Калуш Владислав</t>
  </si>
  <si>
    <t>67.810</t>
  </si>
  <si>
    <t>Попов Иван</t>
  </si>
  <si>
    <t>66.400</t>
  </si>
  <si>
    <t>Леонов С.Т.</t>
  </si>
  <si>
    <t xml:space="preserve">Стрельцов Антон </t>
  </si>
  <si>
    <t>58.00</t>
  </si>
  <si>
    <t>Власевич Елизавета</t>
  </si>
  <si>
    <t xml:space="preserve">Панов А.А.                             </t>
  </si>
  <si>
    <t xml:space="preserve">Гиниатулин А.З.                        </t>
  </si>
  <si>
    <t xml:space="preserve">Курдяев Артем                            </t>
  </si>
  <si>
    <t>Почуева Татьяна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</si>
</sst>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44" x14ac:knownFonts="1">
    <font>
      <sz val="10"/>
      <name val="Arial Cyr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3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80008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i/>
      <sz val="8"/>
      <color rgb="FF000000"/>
      <name val="Times New Roman"/>
      <family val="1"/>
      <charset val="204"/>
    </font>
    <font>
      <b/>
      <sz val="20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b/>
      <sz val="12"/>
      <name val="Times New Roman"/>
      <family val="1"/>
      <charset val="1"/>
    </font>
    <font>
      <sz val="10"/>
      <name val="Times New Roman"/>
      <family val="1"/>
      <charset val="1"/>
    </font>
    <font>
      <b/>
      <sz val="9"/>
      <name val="Times New Roman"/>
      <family val="1"/>
      <charset val="1"/>
    </font>
    <font>
      <b/>
      <sz val="10"/>
      <name val="Times New Roman"/>
      <family val="1"/>
      <charset val="1"/>
    </font>
    <font>
      <b/>
      <i/>
      <sz val="12"/>
      <name val="Times New Roman"/>
      <family val="1"/>
      <charset val="1"/>
    </font>
    <font>
      <i/>
      <sz val="10"/>
      <name val="Times New Roman"/>
      <family val="1"/>
      <charset val="1"/>
    </font>
    <font>
      <sz val="12"/>
      <name val="Times New Roman"/>
      <family val="1"/>
      <charset val="1"/>
    </font>
    <font>
      <sz val="8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b/>
      <sz val="14"/>
      <name val="Times New Roman"/>
      <family val="1"/>
      <charset val="1"/>
    </font>
    <font>
      <sz val="10"/>
      <color rgb="FFFF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b/>
      <sz val="8"/>
      <name val="Times New Roman"/>
      <family val="1"/>
      <charset val="204"/>
    </font>
    <font>
      <sz val="12"/>
      <name val="Arial Cyr"/>
      <family val="2"/>
      <charset val="204"/>
    </font>
    <font>
      <sz val="10"/>
      <name val="Arial Cyr"/>
      <family val="2"/>
      <charset val="204"/>
    </font>
    <font>
      <b/>
      <sz val="10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40" fillId="0" borderId="0"/>
    <xf numFmtId="0" fontId="1" fillId="0" borderId="0"/>
    <xf numFmtId="0" fontId="40" fillId="0" borderId="0"/>
    <xf numFmtId="0" fontId="1" fillId="0" borderId="0"/>
    <xf numFmtId="0" fontId="40" fillId="0" borderId="0"/>
    <xf numFmtId="0" fontId="1" fillId="0" borderId="0"/>
    <xf numFmtId="0" fontId="40" fillId="0" borderId="0"/>
    <xf numFmtId="0" fontId="1" fillId="0" borderId="0"/>
    <xf numFmtId="0" fontId="40" fillId="0" borderId="0"/>
    <xf numFmtId="0" fontId="1" fillId="0" borderId="0"/>
    <xf numFmtId="0" fontId="40" fillId="0" borderId="0"/>
    <xf numFmtId="0" fontId="1" fillId="0" borderId="0"/>
    <xf numFmtId="0" fontId="2" fillId="0" borderId="0"/>
    <xf numFmtId="0" fontId="40" fillId="0" borderId="0"/>
    <xf numFmtId="0" fontId="1" fillId="0" borderId="0"/>
    <xf numFmtId="0" fontId="3" fillId="0" borderId="0"/>
    <xf numFmtId="0" fontId="40" fillId="0" borderId="0"/>
    <xf numFmtId="0" fontId="1" fillId="0" borderId="0"/>
    <xf numFmtId="0" fontId="40" fillId="0" borderId="0"/>
    <xf numFmtId="0" fontId="1" fillId="0" borderId="0"/>
  </cellStyleXfs>
  <cellXfs count="392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Border="1" applyAlignment="1">
      <alignment horizontal="center"/>
    </xf>
    <xf numFmtId="0" fontId="4" fillId="0" borderId="0" xfId="0" applyFont="1" applyBorder="1" applyAlignment="1"/>
    <xf numFmtId="0" fontId="8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9" fillId="0" borderId="0" xfId="0" applyFont="1" applyBorder="1" applyAlignment="1"/>
    <xf numFmtId="0" fontId="9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2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2" fillId="0" borderId="2" xfId="0" applyFont="1" applyBorder="1"/>
    <xf numFmtId="0" fontId="12" fillId="0" borderId="1" xfId="0" applyFon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14" fillId="0" borderId="5" xfId="0" applyFont="1" applyBorder="1" applyAlignment="1"/>
    <xf numFmtId="0" fontId="14" fillId="0" borderId="6" xfId="0" applyFont="1" applyBorder="1" applyAlignment="1"/>
    <xf numFmtId="49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164" fontId="14" fillId="0" borderId="7" xfId="0" applyNumberFormat="1" applyFont="1" applyBorder="1" applyAlignment="1">
      <alignment horizontal="center" vertical="center"/>
    </xf>
    <xf numFmtId="0" fontId="14" fillId="0" borderId="5" xfId="0" applyFont="1" applyBorder="1"/>
    <xf numFmtId="0" fontId="14" fillId="0" borderId="3" xfId="0" applyFont="1" applyBorder="1" applyAlignment="1">
      <alignment horizontal="left"/>
    </xf>
    <xf numFmtId="0" fontId="0" fillId="0" borderId="8" xfId="0" applyFont="1" applyBorder="1"/>
    <xf numFmtId="0" fontId="14" fillId="0" borderId="2" xfId="0" applyFont="1" applyBorder="1" applyAlignment="1">
      <alignment horizontal="left"/>
    </xf>
    <xf numFmtId="0" fontId="14" fillId="0" borderId="3" xfId="0" applyFont="1" applyBorder="1" applyAlignment="1"/>
    <xf numFmtId="164" fontId="14" fillId="0" borderId="8" xfId="0" applyNumberFormat="1" applyFont="1" applyBorder="1" applyAlignment="1">
      <alignment horizontal="center" vertical="center"/>
    </xf>
    <xf numFmtId="0" fontId="14" fillId="0" borderId="2" xfId="0" applyFont="1" applyBorder="1"/>
    <xf numFmtId="0" fontId="14" fillId="0" borderId="8" xfId="0" applyFont="1" applyBorder="1" applyAlignment="1"/>
    <xf numFmtId="49" fontId="14" fillId="0" borderId="6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/>
    </xf>
    <xf numFmtId="0" fontId="14" fillId="0" borderId="3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14" fillId="0" borderId="0" xfId="0" applyFont="1" applyBorder="1" applyAlignment="1"/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2" fontId="14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Border="1" applyAlignment="1"/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 vertical="center"/>
    </xf>
    <xf numFmtId="0" fontId="12" fillId="0" borderId="0" xfId="0" applyFont="1" applyBorder="1"/>
    <xf numFmtId="0" fontId="17" fillId="0" borderId="0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19" fillId="0" borderId="0" xfId="0" applyFont="1"/>
    <xf numFmtId="0" fontId="14" fillId="0" borderId="0" xfId="0" applyFont="1" applyAlignment="1">
      <alignment horizontal="left"/>
    </xf>
    <xf numFmtId="0" fontId="14" fillId="0" borderId="0" xfId="0" applyFont="1" applyAlignment="1"/>
    <xf numFmtId="0" fontId="14" fillId="0" borderId="0" xfId="0" applyFont="1" applyAlignment="1">
      <alignment horizontal="right"/>
    </xf>
    <xf numFmtId="2" fontId="14" fillId="0" borderId="0" xfId="0" applyNumberFormat="1" applyFont="1" applyBorder="1" applyAlignment="1">
      <alignment horizontal="center"/>
    </xf>
    <xf numFmtId="49" fontId="14" fillId="0" borderId="0" xfId="0" applyNumberFormat="1" applyFont="1" applyBorder="1" applyAlignment="1">
      <alignment horizontal="center"/>
    </xf>
    <xf numFmtId="0" fontId="19" fillId="0" borderId="0" xfId="0" applyFont="1" applyAlignment="1"/>
    <xf numFmtId="0" fontId="19" fillId="0" borderId="0" xfId="0" applyFont="1" applyAlignment="1">
      <alignment horizontal="center"/>
    </xf>
    <xf numFmtId="0" fontId="14" fillId="0" borderId="2" xfId="0" applyFont="1" applyBorder="1" applyAlignment="1"/>
    <xf numFmtId="49" fontId="14" fillId="0" borderId="3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left"/>
    </xf>
    <xf numFmtId="0" fontId="14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/>
    </xf>
    <xf numFmtId="0" fontId="14" fillId="0" borderId="0" xfId="0" applyFont="1" applyBorder="1" applyAlignment="1"/>
    <xf numFmtId="49" fontId="14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 vertical="center"/>
    </xf>
    <xf numFmtId="0" fontId="14" fillId="0" borderId="0" xfId="0" applyFont="1" applyBorder="1"/>
    <xf numFmtId="0" fontId="0" fillId="0" borderId="0" xfId="0" applyFont="1" applyBorder="1"/>
    <xf numFmtId="0" fontId="12" fillId="0" borderId="0" xfId="0" applyFont="1" applyBorder="1" applyAlignment="1">
      <alignment horizontal="center" vertical="center" wrapText="1"/>
    </xf>
    <xf numFmtId="0" fontId="14" fillId="0" borderId="7" xfId="0" applyFont="1" applyBorder="1" applyAlignment="1"/>
    <xf numFmtId="0" fontId="14" fillId="0" borderId="9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5" fillId="0" borderId="0" xfId="0" applyFont="1"/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 vertical="center"/>
    </xf>
    <xf numFmtId="2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/>
    <xf numFmtId="0" fontId="17" fillId="0" borderId="0" xfId="0" applyFont="1" applyAlignment="1">
      <alignment horizontal="left"/>
    </xf>
    <xf numFmtId="0" fontId="0" fillId="0" borderId="0" xfId="0"/>
    <xf numFmtId="0" fontId="5" fillId="0" borderId="0" xfId="0" applyFont="1" applyBorder="1" applyAlignment="1"/>
    <xf numFmtId="0" fontId="5" fillId="0" borderId="1" xfId="0" applyFont="1" applyBorder="1" applyAlignment="1">
      <alignment horizontal="center" vertical="center"/>
    </xf>
    <xf numFmtId="0" fontId="12" fillId="0" borderId="2" xfId="0" applyFont="1" applyBorder="1"/>
    <xf numFmtId="0" fontId="3" fillId="0" borderId="0" xfId="16"/>
    <xf numFmtId="0" fontId="20" fillId="0" borderId="0" xfId="6" applyFont="1" applyAlignment="1">
      <alignment horizontal="center"/>
    </xf>
    <xf numFmtId="0" fontId="20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13" fillId="0" borderId="0" xfId="6" applyFont="1" applyBorder="1" applyAlignment="1"/>
    <xf numFmtId="0" fontId="13" fillId="0" borderId="0" xfId="6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shrinkToFit="1"/>
    </xf>
    <xf numFmtId="0" fontId="21" fillId="0" borderId="0" xfId="6" applyFont="1" applyAlignment="1">
      <alignment horizontal="center"/>
    </xf>
    <xf numFmtId="0" fontId="22" fillId="0" borderId="0" xfId="16" applyFont="1"/>
    <xf numFmtId="0" fontId="5" fillId="0" borderId="0" xfId="4" applyFont="1" applyBorder="1" applyAlignment="1">
      <alignment horizontal="left"/>
    </xf>
    <xf numFmtId="0" fontId="5" fillId="0" borderId="0" xfId="4" applyFont="1" applyBorder="1" applyAlignment="1"/>
    <xf numFmtId="0" fontId="12" fillId="0" borderId="0" xfId="4" applyFont="1"/>
    <xf numFmtId="0" fontId="13" fillId="0" borderId="10" xfId="10" applyFont="1" applyBorder="1" applyAlignment="1">
      <alignment horizontal="center" vertical="center"/>
    </xf>
    <xf numFmtId="0" fontId="13" fillId="0" borderId="11" xfId="4" applyFont="1" applyBorder="1" applyAlignment="1">
      <alignment horizontal="center" vertical="center"/>
    </xf>
    <xf numFmtId="0" fontId="13" fillId="0" borderId="11" xfId="4" applyFont="1" applyBorder="1" applyAlignment="1">
      <alignment horizontal="center" vertical="center" wrapText="1"/>
    </xf>
    <xf numFmtId="0" fontId="13" fillId="0" borderId="12" xfId="4" applyFont="1" applyBorder="1" applyAlignment="1">
      <alignment horizontal="center" vertical="center" wrapText="1"/>
    </xf>
    <xf numFmtId="0" fontId="12" fillId="0" borderId="14" xfId="15" applyFont="1" applyBorder="1" applyAlignment="1">
      <alignment horizontal="center" vertical="center"/>
    </xf>
    <xf numFmtId="0" fontId="14" fillId="0" borderId="5" xfId="0" applyFont="1" applyBorder="1" applyAlignment="1"/>
    <xf numFmtId="0" fontId="14" fillId="0" borderId="6" xfId="0" applyFont="1" applyBorder="1" applyAlignment="1"/>
    <xf numFmtId="0" fontId="14" fillId="0" borderId="8" xfId="0" applyFont="1" applyBorder="1" applyAlignment="1"/>
    <xf numFmtId="49" fontId="14" fillId="0" borderId="6" xfId="0" applyNumberFormat="1" applyFont="1" applyBorder="1" applyAlignment="1">
      <alignment horizontal="center" vertical="center"/>
    </xf>
    <xf numFmtId="164" fontId="14" fillId="0" borderId="15" xfId="0" applyNumberFormat="1" applyFont="1" applyBorder="1" applyAlignment="1">
      <alignment horizontal="center" vertical="center"/>
    </xf>
    <xf numFmtId="0" fontId="14" fillId="0" borderId="15" xfId="15" applyFont="1" applyBorder="1" applyAlignment="1">
      <alignment horizontal="center" vertical="center" shrinkToFit="1"/>
    </xf>
    <xf numFmtId="0" fontId="14" fillId="0" borderId="16" xfId="0" applyFont="1" applyBorder="1"/>
    <xf numFmtId="0" fontId="12" fillId="0" borderId="17" xfId="15" applyFont="1" applyBorder="1" applyAlignment="1">
      <alignment horizontal="center" vertical="center"/>
    </xf>
    <xf numFmtId="164" fontId="14" fillId="0" borderId="9" xfId="0" applyNumberFormat="1" applyFont="1" applyBorder="1" applyAlignment="1">
      <alignment horizontal="center" vertical="center"/>
    </xf>
    <xf numFmtId="0" fontId="14" fillId="0" borderId="1" xfId="15" applyFont="1" applyBorder="1" applyAlignment="1">
      <alignment horizontal="center" vertical="center"/>
    </xf>
    <xf numFmtId="0" fontId="14" fillId="0" borderId="18" xfId="0" applyFont="1" applyBorder="1"/>
    <xf numFmtId="0" fontId="14" fillId="0" borderId="1" xfId="15" applyFont="1" applyBorder="1" applyAlignment="1">
      <alignment horizontal="center" vertical="center" shrinkToFit="1"/>
    </xf>
    <xf numFmtId="0" fontId="12" fillId="0" borderId="19" xfId="15" applyFont="1" applyBorder="1" applyAlignment="1">
      <alignment horizontal="center" vertical="center"/>
    </xf>
    <xf numFmtId="0" fontId="14" fillId="0" borderId="20" xfId="0" applyFont="1" applyBorder="1" applyAlignment="1"/>
    <xf numFmtId="0" fontId="14" fillId="0" borderId="21" xfId="0" applyFont="1" applyBorder="1" applyAlignment="1"/>
    <xf numFmtId="0" fontId="14" fillId="0" borderId="22" xfId="0" applyFont="1" applyBorder="1" applyAlignment="1"/>
    <xf numFmtId="49" fontId="14" fillId="0" borderId="21" xfId="0" applyNumberFormat="1" applyFont="1" applyBorder="1" applyAlignment="1">
      <alignment horizontal="center" vertical="center"/>
    </xf>
    <xf numFmtId="164" fontId="14" fillId="0" borderId="23" xfId="0" applyNumberFormat="1" applyFont="1" applyBorder="1" applyAlignment="1">
      <alignment horizontal="center" vertical="center"/>
    </xf>
    <xf numFmtId="0" fontId="14" fillId="0" borderId="23" xfId="15" applyFont="1" applyBorder="1" applyAlignment="1">
      <alignment horizontal="center" vertical="center"/>
    </xf>
    <xf numFmtId="0" fontId="14" fillId="0" borderId="24" xfId="15" applyFont="1" applyBorder="1" applyAlignment="1">
      <alignment horizontal="center" vertical="center"/>
    </xf>
    <xf numFmtId="0" fontId="14" fillId="0" borderId="25" xfId="0" applyFont="1" applyBorder="1"/>
    <xf numFmtId="2" fontId="19" fillId="0" borderId="13" xfId="4" applyNumberFormat="1" applyFont="1" applyBorder="1" applyAlignment="1">
      <alignment horizontal="center"/>
    </xf>
    <xf numFmtId="0" fontId="4" fillId="0" borderId="27" xfId="10" applyFont="1" applyBorder="1" applyAlignment="1">
      <alignment horizontal="center"/>
    </xf>
    <xf numFmtId="164" fontId="14" fillId="0" borderId="15" xfId="0" applyNumberFormat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/>
    </xf>
    <xf numFmtId="164" fontId="14" fillId="0" borderId="24" xfId="0" applyNumberFormat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164" fontId="14" fillId="0" borderId="23" xfId="0" applyNumberFormat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/>
    </xf>
    <xf numFmtId="164" fontId="14" fillId="0" borderId="28" xfId="0" applyNumberFormat="1" applyFont="1" applyBorder="1" applyAlignment="1">
      <alignment horizontal="center" vertical="center"/>
    </xf>
    <xf numFmtId="0" fontId="5" fillId="0" borderId="0" xfId="4" applyFont="1" applyBorder="1" applyAlignment="1">
      <alignment horizontal="right"/>
    </xf>
    <xf numFmtId="2" fontId="19" fillId="0" borderId="0" xfId="4" applyNumberFormat="1" applyFont="1" applyBorder="1" applyAlignment="1">
      <alignment horizontal="center"/>
    </xf>
    <xf numFmtId="0" fontId="4" fillId="0" borderId="0" xfId="10" applyFont="1" applyBorder="1" applyAlignment="1">
      <alignment horizontal="center"/>
    </xf>
    <xf numFmtId="0" fontId="18" fillId="0" borderId="0" xfId="0" applyFont="1" applyAlignment="1"/>
    <xf numFmtId="0" fontId="7" fillId="0" borderId="0" xfId="0" applyFont="1" applyBorder="1" applyAlignment="1"/>
    <xf numFmtId="0" fontId="0" fillId="0" borderId="2" xfId="0" applyFont="1" applyBorder="1"/>
    <xf numFmtId="0" fontId="7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14" fillId="0" borderId="5" xfId="0" applyFont="1" applyBorder="1" applyAlignment="1">
      <alignment horizontal="left"/>
    </xf>
    <xf numFmtId="0" fontId="14" fillId="0" borderId="6" xfId="0" applyFont="1" applyBorder="1"/>
    <xf numFmtId="49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4" fillId="0" borderId="5" xfId="0" applyFont="1" applyBorder="1"/>
    <xf numFmtId="0" fontId="14" fillId="0" borderId="6" xfId="0" applyFont="1" applyBorder="1" applyAlignment="1">
      <alignment horizontal="left"/>
    </xf>
    <xf numFmtId="0" fontId="14" fillId="0" borderId="7" xfId="0" applyFont="1" applyBorder="1"/>
    <xf numFmtId="0" fontId="14" fillId="0" borderId="8" xfId="0" applyFont="1" applyBorder="1"/>
    <xf numFmtId="164" fontId="14" fillId="0" borderId="7" xfId="0" applyNumberFormat="1" applyFont="1" applyBorder="1" applyAlignment="1">
      <alignment horizontal="center" vertical="center"/>
    </xf>
    <xf numFmtId="0" fontId="14" fillId="0" borderId="2" xfId="0" applyFont="1" applyBorder="1"/>
    <xf numFmtId="0" fontId="14" fillId="0" borderId="2" xfId="0" applyFont="1" applyBorder="1" applyAlignment="1">
      <alignment horizontal="left"/>
    </xf>
    <xf numFmtId="0" fontId="14" fillId="0" borderId="3" xfId="0" applyFont="1" applyBorder="1"/>
    <xf numFmtId="0" fontId="14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/>
    </xf>
    <xf numFmtId="0" fontId="5" fillId="0" borderId="0" xfId="0" applyFont="1" applyBorder="1" applyAlignment="1"/>
    <xf numFmtId="49" fontId="14" fillId="0" borderId="3" xfId="0" applyNumberFormat="1" applyFont="1" applyBorder="1" applyAlignment="1">
      <alignment horizontal="center" vertical="center"/>
    </xf>
    <xf numFmtId="164" fontId="14" fillId="0" borderId="8" xfId="0" applyNumberFormat="1" applyFont="1" applyBorder="1" applyAlignment="1">
      <alignment horizontal="center" vertical="center"/>
    </xf>
    <xf numFmtId="0" fontId="7" fillId="0" borderId="0" xfId="0" applyFont="1" applyBorder="1" applyAlignment="1"/>
    <xf numFmtId="0" fontId="4" fillId="0" borderId="0" xfId="0" applyFont="1" applyBorder="1" applyAlignment="1"/>
    <xf numFmtId="0" fontId="5" fillId="0" borderId="0" xfId="0" applyFont="1" applyBorder="1" applyAlignment="1">
      <alignment horizontal="center" vertical="center"/>
    </xf>
    <xf numFmtId="0" fontId="0" fillId="0" borderId="8" xfId="0" applyBorder="1"/>
    <xf numFmtId="0" fontId="24" fillId="0" borderId="0" xfId="13" applyFont="1"/>
    <xf numFmtId="0" fontId="26" fillId="0" borderId="0" xfId="1" applyFont="1" applyBorder="1" applyAlignment="1">
      <alignment vertical="center"/>
    </xf>
    <xf numFmtId="0" fontId="26" fillId="0" borderId="0" xfId="1" applyFont="1"/>
    <xf numFmtId="0" fontId="26" fillId="0" borderId="0" xfId="1" applyFont="1" applyAlignment="1">
      <alignment horizontal="center" vertical="center"/>
    </xf>
    <xf numFmtId="0" fontId="26" fillId="0" borderId="0" xfId="1" applyFont="1" applyAlignment="1">
      <alignment vertical="center"/>
    </xf>
    <xf numFmtId="0" fontId="27" fillId="0" borderId="0" xfId="1" applyFont="1" applyBorder="1" applyAlignment="1">
      <alignment horizontal="center"/>
    </xf>
    <xf numFmtId="0" fontId="28" fillId="0" borderId="0" xfId="1" applyFont="1" applyBorder="1" applyAlignment="1">
      <alignment horizontal="center"/>
    </xf>
    <xf numFmtId="0" fontId="25" fillId="0" borderId="0" xfId="1" applyFont="1"/>
    <xf numFmtId="0" fontId="25" fillId="0" borderId="0" xfId="1" applyFont="1" applyAlignment="1"/>
    <xf numFmtId="0" fontId="29" fillId="0" borderId="0" xfId="1" applyFont="1" applyBorder="1" applyAlignment="1">
      <alignment vertical="center"/>
    </xf>
    <xf numFmtId="0" fontId="30" fillId="0" borderId="0" xfId="1" applyFont="1" applyBorder="1" applyAlignment="1">
      <alignment horizontal="center" vertical="center"/>
    </xf>
    <xf numFmtId="0" fontId="26" fillId="0" borderId="0" xfId="1" applyFont="1" applyBorder="1"/>
    <xf numFmtId="0" fontId="25" fillId="0" borderId="0" xfId="1" applyFont="1" applyBorder="1" applyAlignment="1">
      <alignment vertical="center"/>
    </xf>
    <xf numFmtId="0" fontId="31" fillId="0" borderId="1" xfId="1" applyFont="1" applyBorder="1" applyAlignment="1">
      <alignment horizontal="center" vertical="center"/>
    </xf>
    <xf numFmtId="0" fontId="31" fillId="0" borderId="1" xfId="1" applyFont="1" applyBorder="1" applyAlignment="1">
      <alignment horizontal="center"/>
    </xf>
    <xf numFmtId="0" fontId="25" fillId="0" borderId="1" xfId="1" applyFont="1" applyBorder="1" applyAlignment="1">
      <alignment horizontal="center"/>
    </xf>
    <xf numFmtId="0" fontId="28" fillId="0" borderId="1" xfId="1" applyFont="1" applyBorder="1" applyAlignment="1">
      <alignment horizontal="center"/>
    </xf>
    <xf numFmtId="0" fontId="26" fillId="0" borderId="4" xfId="1" applyFont="1" applyBorder="1" applyAlignment="1">
      <alignment horizontal="center"/>
    </xf>
    <xf numFmtId="0" fontId="26" fillId="0" borderId="0" xfId="1" applyFont="1" applyBorder="1" applyAlignment="1">
      <alignment horizontal="center"/>
    </xf>
    <xf numFmtId="0" fontId="25" fillId="0" borderId="0" xfId="1" applyFont="1" applyBorder="1" applyAlignment="1">
      <alignment horizontal="center"/>
    </xf>
    <xf numFmtId="0" fontId="32" fillId="0" borderId="0" xfId="1" applyFont="1" applyBorder="1" applyAlignment="1">
      <alignment horizontal="center"/>
    </xf>
    <xf numFmtId="0" fontId="28" fillId="0" borderId="10" xfId="13" applyFont="1" applyBorder="1" applyAlignment="1">
      <alignment horizontal="center" vertical="center" wrapText="1"/>
    </xf>
    <xf numFmtId="0" fontId="28" fillId="0" borderId="11" xfId="13" applyFont="1" applyBorder="1" applyAlignment="1">
      <alignment horizontal="center" vertical="center"/>
    </xf>
    <xf numFmtId="0" fontId="28" fillId="0" borderId="30" xfId="13" applyFont="1" applyBorder="1" applyAlignment="1">
      <alignment horizontal="center" vertical="center" wrapText="1"/>
    </xf>
    <xf numFmtId="0" fontId="28" fillId="0" borderId="11" xfId="13" applyFont="1" applyBorder="1" applyAlignment="1">
      <alignment horizontal="center" vertical="center" wrapText="1"/>
    </xf>
    <xf numFmtId="0" fontId="28" fillId="0" borderId="31" xfId="13" applyFont="1" applyBorder="1" applyAlignment="1">
      <alignment horizontal="center" vertical="center" wrapText="1"/>
    </xf>
    <xf numFmtId="0" fontId="33" fillId="0" borderId="12" xfId="13" applyFont="1" applyBorder="1" applyAlignment="1">
      <alignment horizontal="center" vertical="center"/>
    </xf>
    <xf numFmtId="0" fontId="34" fillId="0" borderId="0" xfId="13" applyFont="1" applyAlignment="1">
      <alignment horizontal="left"/>
    </xf>
    <xf numFmtId="0" fontId="24" fillId="0" borderId="0" xfId="13" applyFont="1" applyAlignment="1">
      <alignment vertical="center"/>
    </xf>
    <xf numFmtId="0" fontId="26" fillId="0" borderId="1" xfId="13" applyFont="1" applyBorder="1" applyAlignment="1">
      <alignment horizontal="center" vertical="center"/>
    </xf>
    <xf numFmtId="0" fontId="26" fillId="0" borderId="2" xfId="0" applyFont="1" applyBorder="1" applyAlignment="1">
      <alignment vertical="center"/>
    </xf>
    <xf numFmtId="0" fontId="35" fillId="0" borderId="8" xfId="0" applyFont="1" applyBorder="1" applyAlignment="1"/>
    <xf numFmtId="0" fontId="36" fillId="0" borderId="9" xfId="7" applyFont="1" applyBorder="1" applyAlignment="1">
      <alignment horizontal="center" vertical="center" wrapText="1"/>
    </xf>
    <xf numFmtId="0" fontId="37" fillId="0" borderId="1" xfId="7" applyFont="1" applyBorder="1" applyAlignment="1">
      <alignment horizontal="center" wrapText="1"/>
    </xf>
    <xf numFmtId="0" fontId="36" fillId="0" borderId="1" xfId="7" applyFont="1" applyBorder="1" applyAlignment="1">
      <alignment horizontal="center" vertical="center"/>
    </xf>
    <xf numFmtId="49" fontId="26" fillId="0" borderId="9" xfId="13" applyNumberFormat="1" applyFont="1" applyBorder="1" applyAlignment="1">
      <alignment horizontal="center" vertical="center"/>
    </xf>
    <xf numFmtId="49" fontId="26" fillId="0" borderId="1" xfId="13" applyNumberFormat="1" applyFont="1" applyBorder="1" applyAlignment="1">
      <alignment horizontal="center" vertical="center"/>
    </xf>
    <xf numFmtId="0" fontId="36" fillId="0" borderId="1" xfId="13" applyFont="1" applyBorder="1" applyAlignment="1">
      <alignment horizontal="left" vertical="center" wrapText="1"/>
    </xf>
    <xf numFmtId="0" fontId="26" fillId="0" borderId="9" xfId="13" applyFont="1" applyBorder="1" applyAlignment="1">
      <alignment horizontal="center" vertical="center"/>
    </xf>
    <xf numFmtId="0" fontId="26" fillId="0" borderId="5" xfId="0" applyFont="1" applyBorder="1" applyAlignment="1">
      <alignment vertical="center"/>
    </xf>
    <xf numFmtId="0" fontId="35" fillId="0" borderId="6" xfId="0" applyFont="1" applyBorder="1" applyAlignment="1"/>
    <xf numFmtId="0" fontId="26" fillId="0" borderId="2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 vertical="center" wrapText="1"/>
    </xf>
    <xf numFmtId="49" fontId="26" fillId="0" borderId="9" xfId="13" applyNumberFormat="1" applyFont="1" applyBorder="1" applyAlignment="1">
      <alignment horizontal="center" vertical="center" wrapText="1"/>
    </xf>
    <xf numFmtId="0" fontId="14" fillId="0" borderId="1" xfId="0" applyFont="1" applyBorder="1"/>
    <xf numFmtId="0" fontId="36" fillId="0" borderId="8" xfId="13" applyFont="1" applyBorder="1" applyAlignment="1">
      <alignment vertical="center"/>
    </xf>
    <xf numFmtId="0" fontId="14" fillId="0" borderId="2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26" fillId="0" borderId="1" xfId="13" applyFont="1" applyBorder="1" applyAlignment="1">
      <alignment horizontal="center" vertical="center"/>
    </xf>
    <xf numFmtId="49" fontId="26" fillId="0" borderId="1" xfId="13" applyNumberFormat="1" applyFont="1" applyBorder="1" applyAlignment="1">
      <alignment horizontal="center" vertical="center"/>
    </xf>
    <xf numFmtId="0" fontId="24" fillId="0" borderId="0" xfId="13" applyFont="1" applyAlignment="1">
      <alignment vertical="center"/>
    </xf>
    <xf numFmtId="0" fontId="26" fillId="0" borderId="2" xfId="0" applyFont="1" applyBorder="1" applyAlignment="1">
      <alignment vertical="center"/>
    </xf>
    <xf numFmtId="0" fontId="35" fillId="0" borderId="3" xfId="0" applyFont="1" applyBorder="1" applyAlignment="1"/>
    <xf numFmtId="0" fontId="36" fillId="0" borderId="1" xfId="7" applyFont="1" applyBorder="1" applyAlignment="1">
      <alignment horizontal="center" vertical="center" wrapText="1"/>
    </xf>
    <xf numFmtId="0" fontId="37" fillId="0" borderId="1" xfId="7" applyFont="1" applyBorder="1" applyAlignment="1">
      <alignment horizontal="center" wrapText="1"/>
    </xf>
    <xf numFmtId="0" fontId="24" fillId="0" borderId="0" xfId="13" applyFont="1"/>
    <xf numFmtId="0" fontId="26" fillId="0" borderId="5" xfId="0" applyFont="1" applyBorder="1" applyAlignment="1">
      <alignment vertical="center"/>
    </xf>
    <xf numFmtId="0" fontId="35" fillId="0" borderId="6" xfId="0" applyFont="1" applyBorder="1" applyAlignment="1"/>
    <xf numFmtId="0" fontId="26" fillId="0" borderId="2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0" fillId="0" borderId="0" xfId="0" applyFont="1"/>
    <xf numFmtId="0" fontId="14" fillId="0" borderId="3" xfId="0" applyFont="1" applyBorder="1"/>
    <xf numFmtId="0" fontId="35" fillId="0" borderId="8" xfId="0" applyFont="1" applyBorder="1" applyAlignment="1"/>
    <xf numFmtId="0" fontId="26" fillId="0" borderId="1" xfId="0" applyFont="1" applyBorder="1" applyAlignment="1">
      <alignment horizontal="center" vertical="center" wrapText="1"/>
    </xf>
    <xf numFmtId="0" fontId="36" fillId="0" borderId="8" xfId="13" applyFont="1" applyBorder="1" applyAlignment="1">
      <alignment vertical="center"/>
    </xf>
    <xf numFmtId="0" fontId="26" fillId="0" borderId="0" xfId="13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35" fillId="0" borderId="0" xfId="0" applyFont="1" applyBorder="1" applyAlignment="1"/>
    <xf numFmtId="0" fontId="26" fillId="0" borderId="0" xfId="0" applyFont="1" applyBorder="1" applyAlignment="1">
      <alignment horizontal="center"/>
    </xf>
    <xf numFmtId="0" fontId="26" fillId="0" borderId="0" xfId="0" applyFont="1" applyBorder="1" applyAlignment="1">
      <alignment horizontal="left" vertical="center" wrapText="1"/>
    </xf>
    <xf numFmtId="49" fontId="26" fillId="0" borderId="0" xfId="13" applyNumberFormat="1" applyFont="1" applyBorder="1" applyAlignment="1">
      <alignment horizontal="center" vertical="center" wrapText="1"/>
    </xf>
    <xf numFmtId="49" fontId="26" fillId="0" borderId="0" xfId="13" applyNumberFormat="1" applyFont="1" applyBorder="1" applyAlignment="1">
      <alignment horizontal="center" vertical="center"/>
    </xf>
    <xf numFmtId="0" fontId="14" fillId="0" borderId="0" xfId="0" applyFont="1" applyBorder="1"/>
    <xf numFmtId="2" fontId="26" fillId="0" borderId="0" xfId="13" applyNumberFormat="1" applyFont="1" applyBorder="1" applyAlignment="1">
      <alignment horizontal="center" vertical="center"/>
    </xf>
    <xf numFmtId="0" fontId="14" fillId="0" borderId="0" xfId="0" applyFont="1"/>
    <xf numFmtId="0" fontId="6" fillId="0" borderId="0" xfId="0" applyFont="1" applyAlignment="1">
      <alignment horizontal="center" vertical="center" wrapText="1"/>
    </xf>
    <xf numFmtId="0" fontId="14" fillId="0" borderId="3" xfId="0" applyFont="1" applyBorder="1" applyAlignment="1"/>
    <xf numFmtId="0" fontId="14" fillId="0" borderId="7" xfId="0" applyFont="1" applyBorder="1" applyAlignment="1"/>
    <xf numFmtId="0" fontId="14" fillId="0" borderId="9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6" xfId="0" applyFont="1" applyBorder="1"/>
    <xf numFmtId="0" fontId="14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left" shrinkToFit="1"/>
    </xf>
    <xf numFmtId="0" fontId="0" fillId="2" borderId="0" xfId="0" applyFill="1"/>
    <xf numFmtId="0" fontId="5" fillId="2" borderId="0" xfId="0" applyFont="1" applyFill="1" applyBorder="1" applyAlignment="1"/>
    <xf numFmtId="0" fontId="5" fillId="2" borderId="0" xfId="0" applyFont="1" applyFill="1" applyAlignment="1"/>
    <xf numFmtId="0" fontId="8" fillId="0" borderId="0" xfId="0" applyFont="1" applyAlignment="1"/>
    <xf numFmtId="0" fontId="8" fillId="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20" fillId="2" borderId="34" xfId="0" applyFont="1" applyFill="1" applyBorder="1" applyAlignment="1"/>
    <xf numFmtId="0" fontId="20" fillId="2" borderId="0" xfId="0" applyFont="1" applyFill="1" applyBorder="1" applyAlignment="1"/>
    <xf numFmtId="0" fontId="20" fillId="0" borderId="0" xfId="0" applyFont="1" applyBorder="1" applyAlignment="1"/>
    <xf numFmtId="0" fontId="5" fillId="0" borderId="39" xfId="0" applyFont="1" applyBorder="1" applyAlignment="1">
      <alignment horizontal="center"/>
    </xf>
    <xf numFmtId="0" fontId="9" fillId="0" borderId="5" xfId="5" applyFont="1" applyBorder="1" applyAlignment="1">
      <alignment horizontal="left" vertical="top" wrapText="1"/>
    </xf>
    <xf numFmtId="0" fontId="5" fillId="0" borderId="4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2" fillId="0" borderId="42" xfId="0" applyFont="1" applyBorder="1" applyAlignment="1">
      <alignment horizontal="center"/>
    </xf>
    <xf numFmtId="0" fontId="4" fillId="0" borderId="43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6" xfId="0" applyFont="1" applyBorder="1" applyAlignment="1">
      <alignment horizontal="center"/>
    </xf>
    <xf numFmtId="0" fontId="12" fillId="0" borderId="45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6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0" fillId="0" borderId="0" xfId="0" applyBorder="1"/>
    <xf numFmtId="0" fontId="12" fillId="0" borderId="45" xfId="0" applyFont="1" applyBorder="1" applyAlignment="1">
      <alignment horizontal="center"/>
    </xf>
    <xf numFmtId="0" fontId="9" fillId="0" borderId="5" xfId="5" applyFont="1" applyBorder="1" applyAlignment="1">
      <alignment horizontal="left" vertical="top" wrapText="1"/>
    </xf>
    <xf numFmtId="0" fontId="4" fillId="0" borderId="43" xfId="0" applyFont="1" applyBorder="1" applyAlignment="1">
      <alignment horizontal="center"/>
    </xf>
    <xf numFmtId="0" fontId="18" fillId="0" borderId="0" xfId="0" applyFont="1" applyAlignment="1">
      <alignment horizontal="left"/>
    </xf>
    <xf numFmtId="0" fontId="14" fillId="0" borderId="0" xfId="0" applyFont="1" applyAlignment="1"/>
    <xf numFmtId="0" fontId="14" fillId="0" borderId="0" xfId="0" applyFont="1" applyAlignment="1">
      <alignment horizontal="right"/>
    </xf>
    <xf numFmtId="0" fontId="0" fillId="0" borderId="0" xfId="0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20" fillId="0" borderId="0" xfId="0" applyFont="1" applyAlignment="1">
      <alignment horizontal="left"/>
    </xf>
    <xf numFmtId="0" fontId="18" fillId="0" borderId="0" xfId="0" applyFont="1"/>
    <xf numFmtId="0" fontId="4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14" fillId="0" borderId="2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2" borderId="2" xfId="0" applyFont="1" applyFill="1" applyBorder="1"/>
    <xf numFmtId="0" fontId="14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3" fillId="0" borderId="0" xfId="16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0" fontId="43" fillId="0" borderId="0" xfId="0" applyFont="1"/>
    <xf numFmtId="0" fontId="41" fillId="0" borderId="0" xfId="0" applyFont="1" applyBorder="1" applyAlignment="1">
      <alignment horizontal="center"/>
    </xf>
    <xf numFmtId="0" fontId="42" fillId="0" borderId="0" xfId="0" applyFont="1" applyBorder="1" applyAlignment="1">
      <alignment horizontal="center" vertical="center"/>
    </xf>
    <xf numFmtId="0" fontId="42" fillId="0" borderId="0" xfId="0" applyFont="1" applyBorder="1" applyAlignment="1">
      <alignment horizontal="center"/>
    </xf>
    <xf numFmtId="0" fontId="43" fillId="0" borderId="0" xfId="0" applyFont="1" applyBorder="1"/>
    <xf numFmtId="0" fontId="14" fillId="0" borderId="8" xfId="0" applyFont="1" applyBorder="1" applyAlignment="1">
      <alignment horizontal="left"/>
    </xf>
    <xf numFmtId="2" fontId="42" fillId="0" borderId="0" xfId="0" applyNumberFormat="1" applyFont="1" applyBorder="1" applyAlignment="1">
      <alignment horizontal="center" vertical="center"/>
    </xf>
    <xf numFmtId="0" fontId="42" fillId="0" borderId="0" xfId="0" applyFont="1" applyBorder="1" applyAlignment="1"/>
    <xf numFmtId="0" fontId="4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6" xfId="4" applyFont="1" applyBorder="1" applyAlignment="1">
      <alignment horizontal="right"/>
    </xf>
    <xf numFmtId="0" fontId="13" fillId="0" borderId="11" xfId="4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5" fillId="0" borderId="1" xfId="6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9" fillId="0" borderId="0" xfId="6" applyFont="1" applyBorder="1" applyAlignment="1">
      <alignment horizontal="center"/>
    </xf>
    <xf numFmtId="0" fontId="4" fillId="0" borderId="0" xfId="6" applyFont="1" applyBorder="1" applyAlignment="1">
      <alignment horizontal="center"/>
    </xf>
    <xf numFmtId="0" fontId="4" fillId="0" borderId="0" xfId="6" applyFont="1" applyBorder="1" applyAlignment="1">
      <alignment horizontal="center" vertical="center"/>
    </xf>
    <xf numFmtId="0" fontId="20" fillId="0" borderId="0" xfId="6" applyFont="1" applyBorder="1" applyAlignment="1">
      <alignment horizontal="center" vertical="center"/>
    </xf>
    <xf numFmtId="0" fontId="14" fillId="0" borderId="0" xfId="0" applyFont="1" applyBorder="1" applyAlignment="1">
      <alignment horizontal="left"/>
    </xf>
    <xf numFmtId="0" fontId="4" fillId="0" borderId="29" xfId="0" applyFont="1" applyBorder="1" applyAlignment="1">
      <alignment horizontal="center"/>
    </xf>
    <xf numFmtId="164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1" fontId="26" fillId="0" borderId="1" xfId="13" applyNumberFormat="1" applyFont="1" applyBorder="1" applyAlignment="1">
      <alignment horizontal="center" vertical="center"/>
    </xf>
    <xf numFmtId="0" fontId="36" fillId="0" borderId="1" xfId="13" applyFont="1" applyBorder="1" applyAlignment="1">
      <alignment horizontal="left" vertical="center" wrapText="1"/>
    </xf>
    <xf numFmtId="0" fontId="26" fillId="0" borderId="1" xfId="13" applyFont="1" applyBorder="1" applyAlignment="1">
      <alignment horizontal="center" vertical="center"/>
    </xf>
    <xf numFmtId="49" fontId="26" fillId="0" borderId="1" xfId="13" applyNumberFormat="1" applyFont="1" applyBorder="1" applyAlignment="1">
      <alignment horizontal="center" vertical="center" wrapText="1"/>
    </xf>
    <xf numFmtId="49" fontId="26" fillId="0" borderId="1" xfId="13" applyNumberFormat="1" applyFont="1" applyBorder="1" applyAlignment="1">
      <alignment horizontal="center" vertical="center"/>
    </xf>
    <xf numFmtId="0" fontId="25" fillId="0" borderId="32" xfId="13" applyFont="1" applyBorder="1" applyAlignment="1">
      <alignment horizontal="left" vertical="center"/>
    </xf>
    <xf numFmtId="0" fontId="28" fillId="0" borderId="11" xfId="13" applyFont="1" applyBorder="1" applyAlignment="1">
      <alignment horizontal="center" vertical="center"/>
    </xf>
    <xf numFmtId="0" fontId="25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25" fillId="0" borderId="0" xfId="1" applyFont="1" applyBorder="1" applyAlignment="1">
      <alignment horizontal="center"/>
    </xf>
    <xf numFmtId="0" fontId="7" fillId="0" borderId="0" xfId="1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43" fillId="0" borderId="8" xfId="0" applyFont="1" applyBorder="1"/>
    <xf numFmtId="0" fontId="14" fillId="0" borderId="1" xfId="0" applyFont="1" applyBorder="1" applyAlignment="1"/>
    <xf numFmtId="0" fontId="14" fillId="0" borderId="3" xfId="0" applyFont="1" applyBorder="1" applyAlignment="1"/>
    <xf numFmtId="0" fontId="14" fillId="0" borderId="1" xfId="0" applyFont="1" applyBorder="1" applyAlignment="1"/>
    <xf numFmtId="0" fontId="14" fillId="0" borderId="2" xfId="0" applyFont="1" applyBorder="1" applyAlignment="1"/>
    <xf numFmtId="2" fontId="14" fillId="0" borderId="1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4" fillId="0" borderId="8" xfId="0" applyFont="1" applyBorder="1" applyAlignment="1"/>
  </cellXfs>
  <cellStyles count="21">
    <cellStyle name="Обычный" xfId="0" builtinId="0"/>
    <cellStyle name="Обычный 10" xfId="1"/>
    <cellStyle name="Обычный 10 2" xfId="2"/>
    <cellStyle name="Обычный 11" xfId="3"/>
    <cellStyle name="Обычный 11 2" xfId="4"/>
    <cellStyle name="Обычный 12" xfId="5"/>
    <cellStyle name="Обычный 2" xfId="6"/>
    <cellStyle name="Обычный 3" xfId="7"/>
    <cellStyle name="Обычный 3 2" xfId="8"/>
    <cellStyle name="Обычный 4" xfId="9"/>
    <cellStyle name="Обычный 4 2" xfId="10"/>
    <cellStyle name="Обычный 5" xfId="11"/>
    <cellStyle name="Обычный 5 2" xfId="12"/>
    <cellStyle name="Обычный 51" xfId="13"/>
    <cellStyle name="Обычный 6" xfId="14"/>
    <cellStyle name="Обычный 6 2" xfId="15"/>
    <cellStyle name="Обычный 7" xfId="16"/>
    <cellStyle name="Обычный 8" xfId="17"/>
    <cellStyle name="Обычный 8 2" xfId="18"/>
    <cellStyle name="Обычный 9" xfId="19"/>
    <cellStyle name="Обычный 9 2" xfId="2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9CDE5"/>
      <rgbColor rgb="FF808080"/>
      <rgbColor rgb="FF9999FF"/>
      <rgbColor rgb="FF993366"/>
      <rgbColor rgb="FFFFFFCC"/>
      <rgbColor rgb="FFCCFFFF"/>
      <rgbColor rgb="FF660066"/>
      <rgbColor rgb="FFD99694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EB4E3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109800</xdr:colOff>
      <xdr:row>0</xdr:row>
      <xdr:rowOff>51120</xdr:rowOff>
    </xdr:from>
    <xdr:to>
      <xdr:col>1</xdr:col>
      <xdr:colOff>457920</xdr:colOff>
      <xdr:row>3</xdr:row>
      <xdr:rowOff>160920</xdr:rowOff>
    </xdr:to>
    <xdr:pic>
      <xdr:nvPicPr>
        <xdr:cNvPr id="2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109800" y="51120"/>
          <a:ext cx="852120" cy="82404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569520</xdr:colOff>
      <xdr:row>0</xdr:row>
      <xdr:rowOff>67680</xdr:rowOff>
    </xdr:from>
    <xdr:to>
      <xdr:col>2</xdr:col>
      <xdr:colOff>712800</xdr:colOff>
      <xdr:row>3</xdr:row>
      <xdr:rowOff>162720</xdr:rowOff>
    </xdr:to>
    <xdr:pic>
      <xdr:nvPicPr>
        <xdr:cNvPr id="3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73520" y="67680"/>
          <a:ext cx="929520" cy="8092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64440</xdr:colOff>
      <xdr:row>0</xdr:row>
      <xdr:rowOff>21240</xdr:rowOff>
    </xdr:from>
    <xdr:to>
      <xdr:col>1</xdr:col>
      <xdr:colOff>421920</xdr:colOff>
      <xdr:row>3</xdr:row>
      <xdr:rowOff>149760</xdr:rowOff>
    </xdr:to>
    <xdr:pic>
      <xdr:nvPicPr>
        <xdr:cNvPr id="2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64440" y="21240"/>
          <a:ext cx="861480" cy="8427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543240</xdr:colOff>
      <xdr:row>0</xdr:row>
      <xdr:rowOff>40320</xdr:rowOff>
    </xdr:from>
    <xdr:to>
      <xdr:col>2</xdr:col>
      <xdr:colOff>642960</xdr:colOff>
      <xdr:row>3</xdr:row>
      <xdr:rowOff>121320</xdr:rowOff>
    </xdr:to>
    <xdr:pic>
      <xdr:nvPicPr>
        <xdr:cNvPr id="3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47240" y="40320"/>
          <a:ext cx="885960" cy="7952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561600</xdr:colOff>
      <xdr:row>0</xdr:row>
      <xdr:rowOff>33840</xdr:rowOff>
    </xdr:from>
    <xdr:to>
      <xdr:col>3</xdr:col>
      <xdr:colOff>3960</xdr:colOff>
      <xdr:row>3</xdr:row>
      <xdr:rowOff>162360</xdr:rowOff>
    </xdr:to>
    <xdr:pic>
      <xdr:nvPicPr>
        <xdr:cNvPr id="4" name="Рисунок 1" descr="http://www.vfgs.ru/imgs/GIRLOGO.jpg"/>
        <xdr:cNvPicPr/>
      </xdr:nvPicPr>
      <xdr:blipFill>
        <a:blip xmlns:r="http://schemas.openxmlformats.org/officeDocument/2006/relationships" r:embed="rId1"/>
        <a:stretch/>
      </xdr:blipFill>
      <xdr:spPr>
        <a:xfrm>
          <a:off x="1065600" y="33840"/>
          <a:ext cx="984240" cy="8427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0</xdr:col>
      <xdr:colOff>51840</xdr:colOff>
      <xdr:row>0</xdr:row>
      <xdr:rowOff>33840</xdr:rowOff>
    </xdr:from>
    <xdr:to>
      <xdr:col>1</xdr:col>
      <xdr:colOff>447480</xdr:colOff>
      <xdr:row>3</xdr:row>
      <xdr:rowOff>195480</xdr:rowOff>
    </xdr:to>
    <xdr:pic>
      <xdr:nvPicPr>
        <xdr:cNvPr id="5" name="Рисунок 2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2"/>
        <a:stretch/>
      </xdr:blipFill>
      <xdr:spPr>
        <a:xfrm>
          <a:off x="51840" y="33840"/>
          <a:ext cx="899640" cy="8758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137520</xdr:colOff>
      <xdr:row>0</xdr:row>
      <xdr:rowOff>49680</xdr:rowOff>
    </xdr:from>
    <xdr:to>
      <xdr:col>1</xdr:col>
      <xdr:colOff>476280</xdr:colOff>
      <xdr:row>3</xdr:row>
      <xdr:rowOff>150120</xdr:rowOff>
    </xdr:to>
    <xdr:pic>
      <xdr:nvPicPr>
        <xdr:cNvPr id="6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137520" y="49680"/>
          <a:ext cx="842760" cy="81468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678960</xdr:colOff>
      <xdr:row>0</xdr:row>
      <xdr:rowOff>77400</xdr:rowOff>
    </xdr:from>
    <xdr:to>
      <xdr:col>3</xdr:col>
      <xdr:colOff>73800</xdr:colOff>
      <xdr:row>3</xdr:row>
      <xdr:rowOff>153360</xdr:rowOff>
    </xdr:to>
    <xdr:pic>
      <xdr:nvPicPr>
        <xdr:cNvPr id="7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182960" y="77400"/>
          <a:ext cx="936720" cy="790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34920</xdr:colOff>
      <xdr:row>0</xdr:row>
      <xdr:rowOff>0</xdr:rowOff>
    </xdr:from>
    <xdr:to>
      <xdr:col>1</xdr:col>
      <xdr:colOff>392400</xdr:colOff>
      <xdr:row>3</xdr:row>
      <xdr:rowOff>128520</xdr:rowOff>
    </xdr:to>
    <xdr:pic>
      <xdr:nvPicPr>
        <xdr:cNvPr id="8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34920" y="0"/>
          <a:ext cx="861480" cy="8427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483840</xdr:colOff>
      <xdr:row>0</xdr:row>
      <xdr:rowOff>54000</xdr:rowOff>
    </xdr:from>
    <xdr:to>
      <xdr:col>2</xdr:col>
      <xdr:colOff>640800</xdr:colOff>
      <xdr:row>3</xdr:row>
      <xdr:rowOff>173160</xdr:rowOff>
    </xdr:to>
    <xdr:pic>
      <xdr:nvPicPr>
        <xdr:cNvPr id="9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987840" y="54000"/>
          <a:ext cx="943200" cy="833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76320</xdr:colOff>
      <xdr:row>0</xdr:row>
      <xdr:rowOff>76320</xdr:rowOff>
    </xdr:from>
    <xdr:to>
      <xdr:col>1</xdr:col>
      <xdr:colOff>415080</xdr:colOff>
      <xdr:row>3</xdr:row>
      <xdr:rowOff>186120</xdr:rowOff>
    </xdr:to>
    <xdr:pic>
      <xdr:nvPicPr>
        <xdr:cNvPr id="10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76320" y="76320"/>
          <a:ext cx="842760" cy="82404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552960</xdr:colOff>
      <xdr:row>0</xdr:row>
      <xdr:rowOff>95400</xdr:rowOff>
    </xdr:from>
    <xdr:to>
      <xdr:col>2</xdr:col>
      <xdr:colOff>681120</xdr:colOff>
      <xdr:row>3</xdr:row>
      <xdr:rowOff>195480</xdr:rowOff>
    </xdr:to>
    <xdr:pic>
      <xdr:nvPicPr>
        <xdr:cNvPr id="11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56960" y="95400"/>
          <a:ext cx="914400" cy="8143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95400</xdr:colOff>
      <xdr:row>0</xdr:row>
      <xdr:rowOff>20160</xdr:rowOff>
    </xdr:from>
    <xdr:to>
      <xdr:col>1</xdr:col>
      <xdr:colOff>453240</xdr:colOff>
      <xdr:row>3</xdr:row>
      <xdr:rowOff>139680</xdr:rowOff>
    </xdr:to>
    <xdr:pic>
      <xdr:nvPicPr>
        <xdr:cNvPr id="12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95400" y="20160"/>
          <a:ext cx="861840" cy="8337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581760</xdr:colOff>
      <xdr:row>0</xdr:row>
      <xdr:rowOff>77400</xdr:rowOff>
    </xdr:from>
    <xdr:to>
      <xdr:col>2</xdr:col>
      <xdr:colOff>700200</xdr:colOff>
      <xdr:row>3</xdr:row>
      <xdr:rowOff>153360</xdr:rowOff>
    </xdr:to>
    <xdr:pic>
      <xdr:nvPicPr>
        <xdr:cNvPr id="13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85760" y="77400"/>
          <a:ext cx="904680" cy="790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85680</xdr:colOff>
      <xdr:row>0</xdr:row>
      <xdr:rowOff>95400</xdr:rowOff>
    </xdr:from>
    <xdr:to>
      <xdr:col>1</xdr:col>
      <xdr:colOff>443160</xdr:colOff>
      <xdr:row>3</xdr:row>
      <xdr:rowOff>223920</xdr:rowOff>
    </xdr:to>
    <xdr:pic>
      <xdr:nvPicPr>
        <xdr:cNvPr id="14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85680" y="95400"/>
          <a:ext cx="861480" cy="8427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552960</xdr:colOff>
      <xdr:row>0</xdr:row>
      <xdr:rowOff>104760</xdr:rowOff>
    </xdr:from>
    <xdr:to>
      <xdr:col>2</xdr:col>
      <xdr:colOff>662760</xdr:colOff>
      <xdr:row>3</xdr:row>
      <xdr:rowOff>204840</xdr:rowOff>
    </xdr:to>
    <xdr:pic>
      <xdr:nvPicPr>
        <xdr:cNvPr id="15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56960" y="104760"/>
          <a:ext cx="915480" cy="8143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15840</xdr:rowOff>
    </xdr:from>
    <xdr:to>
      <xdr:col>1</xdr:col>
      <xdr:colOff>338400</xdr:colOff>
      <xdr:row>3</xdr:row>
      <xdr:rowOff>109800</xdr:rowOff>
    </xdr:to>
    <xdr:pic>
      <xdr:nvPicPr>
        <xdr:cNvPr id="16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15840"/>
          <a:ext cx="842400" cy="80820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423720</xdr:colOff>
      <xdr:row>0</xdr:row>
      <xdr:rowOff>33120</xdr:rowOff>
    </xdr:from>
    <xdr:to>
      <xdr:col>2</xdr:col>
      <xdr:colOff>514800</xdr:colOff>
      <xdr:row>3</xdr:row>
      <xdr:rowOff>71280</xdr:rowOff>
    </xdr:to>
    <xdr:pic>
      <xdr:nvPicPr>
        <xdr:cNvPr id="17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927720" y="33120"/>
          <a:ext cx="896760" cy="752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46080</xdr:colOff>
      <xdr:row>0</xdr:row>
      <xdr:rowOff>51120</xdr:rowOff>
    </xdr:from>
    <xdr:to>
      <xdr:col>1</xdr:col>
      <xdr:colOff>382680</xdr:colOff>
      <xdr:row>3</xdr:row>
      <xdr:rowOff>150480</xdr:rowOff>
    </xdr:to>
    <xdr:pic>
      <xdr:nvPicPr>
        <xdr:cNvPr id="18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46080" y="51120"/>
          <a:ext cx="840600" cy="81360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501840</xdr:colOff>
      <xdr:row>0</xdr:row>
      <xdr:rowOff>49680</xdr:rowOff>
    </xdr:from>
    <xdr:to>
      <xdr:col>2</xdr:col>
      <xdr:colOff>557640</xdr:colOff>
      <xdr:row>3</xdr:row>
      <xdr:rowOff>93240</xdr:rowOff>
    </xdr:to>
    <xdr:pic>
      <xdr:nvPicPr>
        <xdr:cNvPr id="19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05840" y="49680"/>
          <a:ext cx="861480" cy="7578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35280</xdr:colOff>
      <xdr:row>0</xdr:row>
      <xdr:rowOff>37800</xdr:rowOff>
    </xdr:from>
    <xdr:to>
      <xdr:col>1</xdr:col>
      <xdr:colOff>312840</xdr:colOff>
      <xdr:row>3</xdr:row>
      <xdr:rowOff>87840</xdr:rowOff>
    </xdr:to>
    <xdr:pic>
      <xdr:nvPicPr>
        <xdr:cNvPr id="20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35280" y="37800"/>
          <a:ext cx="781560" cy="76428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402120</xdr:colOff>
      <xdr:row>0</xdr:row>
      <xdr:rowOff>0</xdr:rowOff>
    </xdr:from>
    <xdr:to>
      <xdr:col>2</xdr:col>
      <xdr:colOff>501480</xdr:colOff>
      <xdr:row>3</xdr:row>
      <xdr:rowOff>56880</xdr:rowOff>
    </xdr:to>
    <xdr:pic>
      <xdr:nvPicPr>
        <xdr:cNvPr id="21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906120" y="0"/>
          <a:ext cx="905040" cy="7711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19080</xdr:colOff>
      <xdr:row>0</xdr:row>
      <xdr:rowOff>0</xdr:rowOff>
    </xdr:from>
    <xdr:to>
      <xdr:col>0</xdr:col>
      <xdr:colOff>632160</xdr:colOff>
      <xdr:row>3</xdr:row>
      <xdr:rowOff>27720</xdr:rowOff>
    </xdr:to>
    <xdr:pic>
      <xdr:nvPicPr>
        <xdr:cNvPr id="22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19080" y="0"/>
          <a:ext cx="613080" cy="59904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9</xdr:col>
      <xdr:colOff>1209960</xdr:colOff>
      <xdr:row>0</xdr:row>
      <xdr:rowOff>30600</xdr:rowOff>
    </xdr:from>
    <xdr:to>
      <xdr:col>9</xdr:col>
      <xdr:colOff>1955520</xdr:colOff>
      <xdr:row>3</xdr:row>
      <xdr:rowOff>66600</xdr:rowOff>
    </xdr:to>
    <xdr:pic>
      <xdr:nvPicPr>
        <xdr:cNvPr id="23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7296840" y="30600"/>
          <a:ext cx="745560" cy="6073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94320</xdr:colOff>
      <xdr:row>0</xdr:row>
      <xdr:rowOff>32040</xdr:rowOff>
    </xdr:from>
    <xdr:to>
      <xdr:col>1</xdr:col>
      <xdr:colOff>499680</xdr:colOff>
      <xdr:row>3</xdr:row>
      <xdr:rowOff>203040</xdr:rowOff>
    </xdr:to>
    <xdr:pic>
      <xdr:nvPicPr>
        <xdr:cNvPr id="24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94320" y="32040"/>
          <a:ext cx="909360" cy="88524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</xdr:col>
      <xdr:colOff>25920</xdr:colOff>
      <xdr:row>0</xdr:row>
      <xdr:rowOff>108000</xdr:rowOff>
    </xdr:from>
    <xdr:to>
      <xdr:col>3</xdr:col>
      <xdr:colOff>201960</xdr:colOff>
      <xdr:row>3</xdr:row>
      <xdr:rowOff>160920</xdr:rowOff>
    </xdr:to>
    <xdr:pic>
      <xdr:nvPicPr>
        <xdr:cNvPr id="25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175040" y="108000"/>
          <a:ext cx="871560" cy="7671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49680</xdr:colOff>
      <xdr:row>0</xdr:row>
      <xdr:rowOff>0</xdr:rowOff>
    </xdr:from>
    <xdr:to>
      <xdr:col>1</xdr:col>
      <xdr:colOff>435960</xdr:colOff>
      <xdr:row>3</xdr:row>
      <xdr:rowOff>157320</xdr:rowOff>
    </xdr:to>
    <xdr:pic>
      <xdr:nvPicPr>
        <xdr:cNvPr id="26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49680" y="0"/>
          <a:ext cx="890280" cy="8715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604800</xdr:colOff>
      <xdr:row>0</xdr:row>
      <xdr:rowOff>32760</xdr:rowOff>
    </xdr:from>
    <xdr:to>
      <xdr:col>3</xdr:col>
      <xdr:colOff>237960</xdr:colOff>
      <xdr:row>3</xdr:row>
      <xdr:rowOff>161280</xdr:rowOff>
    </xdr:to>
    <xdr:pic>
      <xdr:nvPicPr>
        <xdr:cNvPr id="27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108800" y="32760"/>
          <a:ext cx="973800" cy="8427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57240</xdr:colOff>
      <xdr:row>0</xdr:row>
      <xdr:rowOff>28440</xdr:rowOff>
    </xdr:from>
    <xdr:to>
      <xdr:col>1</xdr:col>
      <xdr:colOff>433800</xdr:colOff>
      <xdr:row>3</xdr:row>
      <xdr:rowOff>185760</xdr:rowOff>
    </xdr:to>
    <xdr:pic>
      <xdr:nvPicPr>
        <xdr:cNvPr id="28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28440"/>
          <a:ext cx="880560" cy="8715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544320</xdr:colOff>
      <xdr:row>0</xdr:row>
      <xdr:rowOff>69840</xdr:rowOff>
    </xdr:from>
    <xdr:to>
      <xdr:col>3</xdr:col>
      <xdr:colOff>129600</xdr:colOff>
      <xdr:row>3</xdr:row>
      <xdr:rowOff>160560</xdr:rowOff>
    </xdr:to>
    <xdr:pic>
      <xdr:nvPicPr>
        <xdr:cNvPr id="29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48320" y="69840"/>
          <a:ext cx="925920" cy="8049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66600</xdr:colOff>
      <xdr:row>0</xdr:row>
      <xdr:rowOff>57240</xdr:rowOff>
    </xdr:from>
    <xdr:to>
      <xdr:col>1</xdr:col>
      <xdr:colOff>424080</xdr:colOff>
      <xdr:row>3</xdr:row>
      <xdr:rowOff>185760</xdr:rowOff>
    </xdr:to>
    <xdr:pic>
      <xdr:nvPicPr>
        <xdr:cNvPr id="30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66600" y="57240"/>
          <a:ext cx="861480" cy="8427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495720</xdr:colOff>
      <xdr:row>0</xdr:row>
      <xdr:rowOff>95400</xdr:rowOff>
    </xdr:from>
    <xdr:to>
      <xdr:col>3</xdr:col>
      <xdr:colOff>61920</xdr:colOff>
      <xdr:row>3</xdr:row>
      <xdr:rowOff>167040</xdr:rowOff>
    </xdr:to>
    <xdr:pic>
      <xdr:nvPicPr>
        <xdr:cNvPr id="31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999720" y="95400"/>
          <a:ext cx="906840" cy="7858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106920</xdr:colOff>
      <xdr:row>0</xdr:row>
      <xdr:rowOff>52920</xdr:rowOff>
    </xdr:from>
    <xdr:to>
      <xdr:col>1</xdr:col>
      <xdr:colOff>502560</xdr:colOff>
      <xdr:row>3</xdr:row>
      <xdr:rowOff>204840</xdr:rowOff>
    </xdr:to>
    <xdr:pic>
      <xdr:nvPicPr>
        <xdr:cNvPr id="32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106920" y="52920"/>
          <a:ext cx="899640" cy="8661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590760</xdr:colOff>
      <xdr:row>0</xdr:row>
      <xdr:rowOff>99360</xdr:rowOff>
    </xdr:from>
    <xdr:to>
      <xdr:col>3</xdr:col>
      <xdr:colOff>185760</xdr:colOff>
      <xdr:row>3</xdr:row>
      <xdr:rowOff>171360</xdr:rowOff>
    </xdr:to>
    <xdr:pic>
      <xdr:nvPicPr>
        <xdr:cNvPr id="33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94760" y="99360"/>
          <a:ext cx="935640" cy="7862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76320</xdr:colOff>
      <xdr:row>0</xdr:row>
      <xdr:rowOff>76320</xdr:rowOff>
    </xdr:from>
    <xdr:to>
      <xdr:col>1</xdr:col>
      <xdr:colOff>424440</xdr:colOff>
      <xdr:row>3</xdr:row>
      <xdr:rowOff>195480</xdr:rowOff>
    </xdr:to>
    <xdr:pic>
      <xdr:nvPicPr>
        <xdr:cNvPr id="34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76320" y="76320"/>
          <a:ext cx="852120" cy="83340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486000</xdr:colOff>
      <xdr:row>0</xdr:row>
      <xdr:rowOff>85680</xdr:rowOff>
    </xdr:from>
    <xdr:to>
      <xdr:col>3</xdr:col>
      <xdr:colOff>90360</xdr:colOff>
      <xdr:row>3</xdr:row>
      <xdr:rowOff>185760</xdr:rowOff>
    </xdr:to>
    <xdr:pic>
      <xdr:nvPicPr>
        <xdr:cNvPr id="35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990000" y="85680"/>
          <a:ext cx="945000" cy="8143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68400</xdr:colOff>
      <xdr:row>0</xdr:row>
      <xdr:rowOff>31320</xdr:rowOff>
    </xdr:from>
    <xdr:to>
      <xdr:col>1</xdr:col>
      <xdr:colOff>464040</xdr:colOff>
      <xdr:row>3</xdr:row>
      <xdr:rowOff>188640</xdr:rowOff>
    </xdr:to>
    <xdr:pic>
      <xdr:nvPicPr>
        <xdr:cNvPr id="36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400" y="31320"/>
          <a:ext cx="939600" cy="8715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545040</xdr:colOff>
      <xdr:row>0</xdr:row>
      <xdr:rowOff>65520</xdr:rowOff>
    </xdr:from>
    <xdr:to>
      <xdr:col>3</xdr:col>
      <xdr:colOff>149400</xdr:colOff>
      <xdr:row>3</xdr:row>
      <xdr:rowOff>156240</xdr:rowOff>
    </xdr:to>
    <xdr:pic>
      <xdr:nvPicPr>
        <xdr:cNvPr id="37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89000" y="65520"/>
          <a:ext cx="1025640" cy="8049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116640</xdr:colOff>
      <xdr:row>0</xdr:row>
      <xdr:rowOff>14760</xdr:rowOff>
    </xdr:from>
    <xdr:to>
      <xdr:col>1</xdr:col>
      <xdr:colOff>512280</xdr:colOff>
      <xdr:row>3</xdr:row>
      <xdr:rowOff>181440</xdr:rowOff>
    </xdr:to>
    <xdr:pic>
      <xdr:nvPicPr>
        <xdr:cNvPr id="38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116640" y="14760"/>
          <a:ext cx="899640" cy="88092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590760</xdr:colOff>
      <xdr:row>0</xdr:row>
      <xdr:rowOff>51840</xdr:rowOff>
    </xdr:from>
    <xdr:to>
      <xdr:col>3</xdr:col>
      <xdr:colOff>100440</xdr:colOff>
      <xdr:row>3</xdr:row>
      <xdr:rowOff>184680</xdr:rowOff>
    </xdr:to>
    <xdr:pic>
      <xdr:nvPicPr>
        <xdr:cNvPr id="39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94760" y="51840"/>
          <a:ext cx="991080" cy="847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95400</xdr:colOff>
      <xdr:row>0</xdr:row>
      <xdr:rowOff>66600</xdr:rowOff>
    </xdr:from>
    <xdr:to>
      <xdr:col>1</xdr:col>
      <xdr:colOff>462600</xdr:colOff>
      <xdr:row>3</xdr:row>
      <xdr:rowOff>204840</xdr:rowOff>
    </xdr:to>
    <xdr:pic>
      <xdr:nvPicPr>
        <xdr:cNvPr id="40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95400" y="66600"/>
          <a:ext cx="871200" cy="85248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581400</xdr:colOff>
      <xdr:row>0</xdr:row>
      <xdr:rowOff>57240</xdr:rowOff>
    </xdr:from>
    <xdr:to>
      <xdr:col>3</xdr:col>
      <xdr:colOff>91080</xdr:colOff>
      <xdr:row>3</xdr:row>
      <xdr:rowOff>195480</xdr:rowOff>
    </xdr:to>
    <xdr:pic>
      <xdr:nvPicPr>
        <xdr:cNvPr id="41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85400" y="57240"/>
          <a:ext cx="991080" cy="8524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38160</xdr:colOff>
      <xdr:row>0</xdr:row>
      <xdr:rowOff>85680</xdr:rowOff>
    </xdr:from>
    <xdr:to>
      <xdr:col>1</xdr:col>
      <xdr:colOff>367200</xdr:colOff>
      <xdr:row>3</xdr:row>
      <xdr:rowOff>176400</xdr:rowOff>
    </xdr:to>
    <xdr:pic>
      <xdr:nvPicPr>
        <xdr:cNvPr id="42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38160" y="85680"/>
          <a:ext cx="833040" cy="8049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457560</xdr:colOff>
      <xdr:row>0</xdr:row>
      <xdr:rowOff>85680</xdr:rowOff>
    </xdr:from>
    <xdr:to>
      <xdr:col>2</xdr:col>
      <xdr:colOff>624240</xdr:colOff>
      <xdr:row>3</xdr:row>
      <xdr:rowOff>176400</xdr:rowOff>
    </xdr:to>
    <xdr:pic>
      <xdr:nvPicPr>
        <xdr:cNvPr id="43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961560" y="85680"/>
          <a:ext cx="892440" cy="8049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28440</xdr:colOff>
      <xdr:row>0</xdr:row>
      <xdr:rowOff>57240</xdr:rowOff>
    </xdr:from>
    <xdr:to>
      <xdr:col>1</xdr:col>
      <xdr:colOff>367200</xdr:colOff>
      <xdr:row>3</xdr:row>
      <xdr:rowOff>185760</xdr:rowOff>
    </xdr:to>
    <xdr:pic>
      <xdr:nvPicPr>
        <xdr:cNvPr id="44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28440" y="57240"/>
          <a:ext cx="842760" cy="8427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410040</xdr:colOff>
      <xdr:row>0</xdr:row>
      <xdr:rowOff>66600</xdr:rowOff>
    </xdr:from>
    <xdr:to>
      <xdr:col>2</xdr:col>
      <xdr:colOff>519840</xdr:colOff>
      <xdr:row>3</xdr:row>
      <xdr:rowOff>119160</xdr:rowOff>
    </xdr:to>
    <xdr:pic>
      <xdr:nvPicPr>
        <xdr:cNvPr id="45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914040" y="66600"/>
          <a:ext cx="835560" cy="7668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268920</xdr:colOff>
      <xdr:row>4</xdr:row>
      <xdr:rowOff>76680</xdr:rowOff>
    </xdr:to>
    <xdr:pic>
      <xdr:nvPicPr>
        <xdr:cNvPr id="46" name="Рисунок 1_2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863280" cy="82908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</xdr:col>
      <xdr:colOff>34560</xdr:colOff>
      <xdr:row>0</xdr:row>
      <xdr:rowOff>10440</xdr:rowOff>
    </xdr:from>
    <xdr:to>
      <xdr:col>2</xdr:col>
      <xdr:colOff>942120</xdr:colOff>
      <xdr:row>4</xdr:row>
      <xdr:rowOff>97920</xdr:rowOff>
    </xdr:to>
    <xdr:pic>
      <xdr:nvPicPr>
        <xdr:cNvPr id="47" name="Рисунок 2_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941040" y="10440"/>
          <a:ext cx="907560" cy="8398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57240</xdr:colOff>
      <xdr:row>0</xdr:row>
      <xdr:rowOff>104760</xdr:rowOff>
    </xdr:from>
    <xdr:to>
      <xdr:col>1</xdr:col>
      <xdr:colOff>424080</xdr:colOff>
      <xdr:row>3</xdr:row>
      <xdr:rowOff>233280</xdr:rowOff>
    </xdr:to>
    <xdr:pic>
      <xdr:nvPicPr>
        <xdr:cNvPr id="48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104760"/>
          <a:ext cx="870840" cy="8427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504720</xdr:colOff>
      <xdr:row>0</xdr:row>
      <xdr:rowOff>142920</xdr:rowOff>
    </xdr:from>
    <xdr:to>
      <xdr:col>2</xdr:col>
      <xdr:colOff>585720</xdr:colOff>
      <xdr:row>3</xdr:row>
      <xdr:rowOff>223920</xdr:rowOff>
    </xdr:to>
    <xdr:pic>
      <xdr:nvPicPr>
        <xdr:cNvPr id="49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08720" y="142920"/>
          <a:ext cx="886680" cy="7952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198000</xdr:colOff>
      <xdr:row>0</xdr:row>
      <xdr:rowOff>47520</xdr:rowOff>
    </xdr:from>
    <xdr:to>
      <xdr:col>1</xdr:col>
      <xdr:colOff>406440</xdr:colOff>
      <xdr:row>3</xdr:row>
      <xdr:rowOff>204840</xdr:rowOff>
    </xdr:to>
    <xdr:pic>
      <xdr:nvPicPr>
        <xdr:cNvPr id="50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198000" y="47520"/>
          <a:ext cx="732240" cy="8715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572040</xdr:colOff>
      <xdr:row>0</xdr:row>
      <xdr:rowOff>114480</xdr:rowOff>
    </xdr:from>
    <xdr:to>
      <xdr:col>1</xdr:col>
      <xdr:colOff>1415160</xdr:colOff>
      <xdr:row>3</xdr:row>
      <xdr:rowOff>205200</xdr:rowOff>
    </xdr:to>
    <xdr:pic>
      <xdr:nvPicPr>
        <xdr:cNvPr id="51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95840" y="114480"/>
          <a:ext cx="843120" cy="8049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127080</xdr:colOff>
      <xdr:row>0</xdr:row>
      <xdr:rowOff>0</xdr:rowOff>
    </xdr:from>
    <xdr:to>
      <xdr:col>1</xdr:col>
      <xdr:colOff>551160</xdr:colOff>
      <xdr:row>4</xdr:row>
      <xdr:rowOff>14760</xdr:rowOff>
    </xdr:to>
    <xdr:pic>
      <xdr:nvPicPr>
        <xdr:cNvPr id="52" name="Рисунок 1" descr="ÐÐ°ÑÑÐ¸Ð½ÐºÐ¸ Ð¿Ð¾ Ð·Ð°Ð¿ÑÐ¾ÑÑ Ð»Ð¾Ð³Ð¾ Ð¼Ð¸Ð½ÑÐ¿Ð¾ÑÑ ÑÐ¾ÑÑÐ¸Ð¸"/>
        <xdr:cNvPicPr/>
      </xdr:nvPicPr>
      <xdr:blipFill>
        <a:blip xmlns:r="http://schemas.openxmlformats.org/officeDocument/2006/relationships" r:embed="rId1"/>
        <a:stretch/>
      </xdr:blipFill>
      <xdr:spPr>
        <a:xfrm>
          <a:off x="127080" y="0"/>
          <a:ext cx="746640" cy="77652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5</xdr:col>
      <xdr:colOff>111240</xdr:colOff>
      <xdr:row>0</xdr:row>
      <xdr:rowOff>104400</xdr:rowOff>
    </xdr:from>
    <xdr:to>
      <xdr:col>5</xdr:col>
      <xdr:colOff>883440</xdr:colOff>
      <xdr:row>5</xdr:row>
      <xdr:rowOff>28080</xdr:rowOff>
    </xdr:to>
    <xdr:pic>
      <xdr:nvPicPr>
        <xdr:cNvPr id="53" name="Рисунок 2" descr="http://www.vfgs.ru/imgs/GIRLOGO.jpg"/>
        <xdr:cNvPicPr/>
      </xdr:nvPicPr>
      <xdr:blipFill>
        <a:blip xmlns:r="http://schemas.openxmlformats.org/officeDocument/2006/relationships" r:embed="rId2"/>
        <a:stretch/>
      </xdr:blipFill>
      <xdr:spPr>
        <a:xfrm>
          <a:off x="8385840" y="104400"/>
          <a:ext cx="772200" cy="7426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6D9F1"/>
    <pageSetUpPr fitToPage="1"/>
  </sheetPr>
  <dimension ref="A1:AMJ30"/>
  <sheetViews>
    <sheetView view="pageBreakPreview" zoomScaleNormal="90" workbookViewId="0">
      <selection activeCell="D18" sqref="D18"/>
    </sheetView>
  </sheetViews>
  <sheetFormatPr defaultColWidth="9.140625" defaultRowHeight="12.75" x14ac:dyDescent="0.2"/>
  <cols>
    <col min="1" max="1" width="7.140625" style="1" customWidth="1"/>
    <col min="2" max="2" width="11.140625" style="1" customWidth="1"/>
    <col min="3" max="3" width="10.7109375" style="1" customWidth="1"/>
    <col min="4" max="4" width="9.140625" style="1"/>
    <col min="5" max="5" width="10.42578125" style="1" customWidth="1"/>
    <col min="6" max="6" width="9.7109375" style="1" customWidth="1"/>
    <col min="7" max="7" width="27.5703125" style="1" customWidth="1"/>
    <col min="8" max="8" width="10.140625" style="1" customWidth="1"/>
    <col min="9" max="9" width="9.42578125" style="1" customWidth="1"/>
    <col min="10" max="10" width="10" style="1" customWidth="1"/>
    <col min="11" max="11" width="9.5703125" style="2" customWidth="1"/>
    <col min="12" max="12" width="11.5703125" style="1" customWidth="1"/>
    <col min="13" max="13" width="11.85546875" style="1" customWidth="1"/>
    <col min="14" max="14" width="10.7109375" style="1" customWidth="1"/>
    <col min="15" max="1024" width="9.140625" style="1"/>
  </cols>
  <sheetData>
    <row r="1" spans="1:16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6" ht="18.75" customHeight="1" x14ac:dyDescent="0.25">
      <c r="A2" s="336" t="s">
        <v>1</v>
      </c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</row>
    <row r="3" spans="1:16" ht="18.75" customHeight="1" x14ac:dyDescent="0.25">
      <c r="A3" s="336" t="s">
        <v>2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</row>
    <row r="4" spans="1:16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P4" s="3"/>
    </row>
    <row r="5" spans="1:16" ht="18" customHeight="1" x14ac:dyDescent="0.3">
      <c r="A5" s="337" t="s">
        <v>4</v>
      </c>
      <c r="B5" s="337"/>
      <c r="C5" s="337"/>
      <c r="D5" s="5"/>
      <c r="E5" s="334" t="s">
        <v>5</v>
      </c>
      <c r="F5" s="334"/>
      <c r="G5" s="334"/>
      <c r="H5" s="334"/>
      <c r="I5" s="334"/>
      <c r="J5" s="334"/>
      <c r="K5" s="334"/>
    </row>
    <row r="6" spans="1:16" ht="18" customHeight="1" x14ac:dyDescent="0.3">
      <c r="A6" s="333" t="s">
        <v>6</v>
      </c>
      <c r="B6" s="333"/>
      <c r="C6" s="333"/>
      <c r="D6" s="8"/>
      <c r="E6" s="334" t="s">
        <v>7</v>
      </c>
      <c r="F6" s="334"/>
      <c r="G6" s="334"/>
      <c r="H6" s="334"/>
      <c r="I6" s="334"/>
      <c r="J6" s="334"/>
      <c r="K6" s="334"/>
      <c r="L6" s="335" t="s">
        <v>8</v>
      </c>
      <c r="M6" s="335"/>
      <c r="N6" s="335"/>
    </row>
    <row r="7" spans="1:16" ht="18" customHeight="1" x14ac:dyDescent="0.3">
      <c r="A7" s="333">
        <v>126</v>
      </c>
      <c r="B7" s="333"/>
      <c r="C7" s="333"/>
      <c r="D7" s="9"/>
      <c r="E7" s="334" t="s">
        <v>9</v>
      </c>
      <c r="F7" s="334"/>
      <c r="G7" s="334"/>
      <c r="H7" s="334"/>
      <c r="I7" s="334"/>
      <c r="J7" s="334"/>
      <c r="K7" s="334"/>
      <c r="L7" s="335" t="s">
        <v>10</v>
      </c>
      <c r="M7" s="335"/>
      <c r="N7" s="335"/>
    </row>
    <row r="8" spans="1:16" ht="19.5" customHeight="1" x14ac:dyDescent="0.25">
      <c r="A8" s="10"/>
      <c r="B8" s="11"/>
      <c r="C8" s="11"/>
      <c r="D8" s="9"/>
      <c r="E8" s="327" t="s">
        <v>11</v>
      </c>
      <c r="F8" s="327"/>
      <c r="G8" s="327"/>
      <c r="H8" s="327"/>
      <c r="I8" s="327"/>
      <c r="J8" s="327"/>
      <c r="K8" s="327"/>
      <c r="L8" s="328" t="s">
        <v>12</v>
      </c>
      <c r="M8" s="328"/>
      <c r="N8" s="328"/>
    </row>
    <row r="9" spans="1:16" ht="18" customHeight="1" x14ac:dyDescent="0.25">
      <c r="A9" s="12" t="s">
        <v>13</v>
      </c>
      <c r="B9" s="13"/>
      <c r="C9" s="11"/>
      <c r="D9" s="14">
        <v>36</v>
      </c>
      <c r="E9" s="327" t="s">
        <v>14</v>
      </c>
      <c r="F9" s="327"/>
      <c r="G9" s="327"/>
      <c r="H9" s="327"/>
      <c r="I9" s="327"/>
      <c r="J9" s="327"/>
      <c r="K9" s="327"/>
      <c r="L9" s="7" t="s">
        <v>15</v>
      </c>
      <c r="M9" s="7" t="s">
        <v>16</v>
      </c>
      <c r="N9" s="7" t="s">
        <v>17</v>
      </c>
    </row>
    <row r="10" spans="1:16" ht="18" customHeight="1" x14ac:dyDescent="0.25">
      <c r="A10" s="15" t="s">
        <v>18</v>
      </c>
      <c r="B10" s="13"/>
      <c r="C10" s="11"/>
      <c r="D10" s="14">
        <v>347</v>
      </c>
      <c r="E10" s="329" t="s">
        <v>19</v>
      </c>
      <c r="F10" s="329"/>
      <c r="G10" s="329"/>
      <c r="H10" s="329"/>
      <c r="I10" s="329"/>
      <c r="J10" s="329"/>
      <c r="K10" s="329"/>
      <c r="L10" s="16">
        <v>48</v>
      </c>
      <c r="M10" s="16">
        <v>32</v>
      </c>
      <c r="N10" s="16">
        <v>36</v>
      </c>
    </row>
    <row r="11" spans="1:16" ht="7.5" customHeigh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7"/>
      <c r="M11" s="17"/>
    </row>
    <row r="12" spans="1:16" ht="12.75" customHeight="1" x14ac:dyDescent="0.2">
      <c r="A12" s="330" t="s">
        <v>20</v>
      </c>
      <c r="B12" s="330" t="s">
        <v>21</v>
      </c>
      <c r="C12" s="330"/>
      <c r="D12" s="330"/>
      <c r="E12" s="330" t="s">
        <v>22</v>
      </c>
      <c r="F12" s="330" t="s">
        <v>23</v>
      </c>
      <c r="G12" s="330" t="s">
        <v>24</v>
      </c>
      <c r="H12" s="330" t="s">
        <v>25</v>
      </c>
      <c r="I12" s="330" t="s">
        <v>26</v>
      </c>
      <c r="J12" s="331" t="s">
        <v>27</v>
      </c>
      <c r="K12" s="332" t="s">
        <v>28</v>
      </c>
      <c r="L12" s="330" t="s">
        <v>29</v>
      </c>
      <c r="M12" s="330"/>
      <c r="N12" s="330"/>
    </row>
    <row r="13" spans="1:16" x14ac:dyDescent="0.2">
      <c r="A13" s="330"/>
      <c r="B13" s="330"/>
      <c r="C13" s="330"/>
      <c r="D13" s="330"/>
      <c r="E13" s="330"/>
      <c r="F13" s="330"/>
      <c r="G13" s="330"/>
      <c r="H13" s="330"/>
      <c r="I13" s="330"/>
      <c r="J13" s="331"/>
      <c r="K13" s="332"/>
      <c r="L13" s="330"/>
      <c r="M13" s="330"/>
      <c r="N13" s="330"/>
    </row>
    <row r="14" spans="1:16" ht="18" customHeight="1" x14ac:dyDescent="0.25">
      <c r="A14" s="20">
        <v>1</v>
      </c>
      <c r="B14" s="21" t="s">
        <v>30</v>
      </c>
      <c r="C14" s="22"/>
      <c r="D14" s="22"/>
      <c r="E14" s="23">
        <v>2007</v>
      </c>
      <c r="F14" s="24" t="s">
        <v>31</v>
      </c>
      <c r="G14" s="25" t="s">
        <v>32</v>
      </c>
      <c r="H14" s="26">
        <v>46.14</v>
      </c>
      <c r="I14" s="24">
        <v>79</v>
      </c>
      <c r="J14" s="24" t="s">
        <v>31</v>
      </c>
      <c r="K14" s="24">
        <v>20</v>
      </c>
      <c r="L14" s="27" t="s">
        <v>33</v>
      </c>
      <c r="M14" s="28"/>
      <c r="N14" s="29"/>
    </row>
    <row r="15" spans="1:16" ht="18" customHeight="1" x14ac:dyDescent="0.25">
      <c r="A15" s="20">
        <v>2</v>
      </c>
      <c r="B15" s="21" t="s">
        <v>34</v>
      </c>
      <c r="C15" s="22"/>
      <c r="D15" s="22"/>
      <c r="E15" s="23" t="s">
        <v>35</v>
      </c>
      <c r="F15" s="24" t="s">
        <v>31</v>
      </c>
      <c r="G15" s="25" t="s">
        <v>36</v>
      </c>
      <c r="H15" s="26">
        <v>47.5</v>
      </c>
      <c r="I15" s="24">
        <v>79</v>
      </c>
      <c r="J15" s="24" t="s">
        <v>31</v>
      </c>
      <c r="K15" s="24">
        <v>18</v>
      </c>
      <c r="L15" s="27" t="s">
        <v>37</v>
      </c>
      <c r="M15" s="28"/>
      <c r="N15" s="29"/>
    </row>
    <row r="16" spans="1:16" ht="18" customHeight="1" x14ac:dyDescent="0.25">
      <c r="A16" s="20">
        <v>3</v>
      </c>
      <c r="B16" s="30" t="s">
        <v>38</v>
      </c>
      <c r="C16" s="31"/>
      <c r="D16" s="31"/>
      <c r="E16" s="23">
        <v>2006</v>
      </c>
      <c r="F16" s="24" t="s">
        <v>31</v>
      </c>
      <c r="G16" s="24" t="s">
        <v>39</v>
      </c>
      <c r="H16" s="32">
        <v>47.98</v>
      </c>
      <c r="I16" s="24">
        <v>77</v>
      </c>
      <c r="J16" s="24" t="s">
        <v>31</v>
      </c>
      <c r="K16" s="24">
        <v>16</v>
      </c>
      <c r="L16" s="33" t="s">
        <v>40</v>
      </c>
      <c r="M16" s="28"/>
      <c r="N16" s="29"/>
    </row>
    <row r="17" spans="1:14" ht="18" customHeight="1" x14ac:dyDescent="0.25">
      <c r="A17" s="7">
        <v>4</v>
      </c>
      <c r="B17" s="21" t="s">
        <v>41</v>
      </c>
      <c r="C17" s="22"/>
      <c r="D17" s="22"/>
      <c r="E17" s="23">
        <v>2008</v>
      </c>
      <c r="F17" s="24" t="s">
        <v>31</v>
      </c>
      <c r="G17" s="25" t="s">
        <v>42</v>
      </c>
      <c r="H17" s="26">
        <v>47.64</v>
      </c>
      <c r="I17" s="24">
        <v>76</v>
      </c>
      <c r="J17" s="24" t="s">
        <v>31</v>
      </c>
      <c r="K17" s="24">
        <v>15</v>
      </c>
      <c r="L17" s="27" t="s">
        <v>43</v>
      </c>
      <c r="M17" s="28"/>
      <c r="N17" s="29"/>
    </row>
    <row r="18" spans="1:14" ht="18" customHeight="1" x14ac:dyDescent="0.25">
      <c r="A18" s="7">
        <v>5</v>
      </c>
      <c r="B18" s="21" t="s">
        <v>44</v>
      </c>
      <c r="C18" s="22"/>
      <c r="D18" s="34"/>
      <c r="E18" s="35">
        <v>2008</v>
      </c>
      <c r="F18" s="24" t="s">
        <v>45</v>
      </c>
      <c r="G18" s="36" t="s">
        <v>46</v>
      </c>
      <c r="H18" s="26">
        <v>47.26</v>
      </c>
      <c r="I18" s="24">
        <v>72</v>
      </c>
      <c r="J18" s="24" t="s">
        <v>31</v>
      </c>
      <c r="K18" s="24">
        <v>14</v>
      </c>
      <c r="L18" s="33" t="s">
        <v>47</v>
      </c>
      <c r="M18" s="28"/>
      <c r="N18" s="29"/>
    </row>
    <row r="19" spans="1:14" ht="18" customHeight="1" x14ac:dyDescent="0.25">
      <c r="A19" s="7">
        <v>6</v>
      </c>
      <c r="B19" s="21" t="s">
        <v>48</v>
      </c>
      <c r="C19" s="22"/>
      <c r="D19" s="34"/>
      <c r="E19" s="35">
        <v>2008</v>
      </c>
      <c r="F19" s="24" t="s">
        <v>31</v>
      </c>
      <c r="G19" s="36" t="s">
        <v>49</v>
      </c>
      <c r="H19" s="26">
        <v>47.76</v>
      </c>
      <c r="I19" s="24">
        <v>72</v>
      </c>
      <c r="J19" s="24" t="s">
        <v>31</v>
      </c>
      <c r="K19" s="24">
        <v>13</v>
      </c>
      <c r="L19" s="33" t="s">
        <v>50</v>
      </c>
      <c r="M19" s="28"/>
      <c r="N19" s="29"/>
    </row>
    <row r="20" spans="1:14" ht="18" customHeight="1" x14ac:dyDescent="0.25">
      <c r="A20" s="7">
        <v>7</v>
      </c>
      <c r="B20" s="21" t="s">
        <v>51</v>
      </c>
      <c r="C20" s="22"/>
      <c r="D20" s="34"/>
      <c r="E20" s="35">
        <v>2007</v>
      </c>
      <c r="F20" s="24" t="s">
        <v>45</v>
      </c>
      <c r="G20" s="36" t="s">
        <v>52</v>
      </c>
      <c r="H20" s="26">
        <v>47.64</v>
      </c>
      <c r="I20" s="24">
        <v>51</v>
      </c>
      <c r="J20" s="24" t="s">
        <v>31</v>
      </c>
      <c r="K20" s="24">
        <v>12</v>
      </c>
      <c r="L20" s="33" t="s">
        <v>53</v>
      </c>
      <c r="M20" s="37"/>
      <c r="N20" s="29"/>
    </row>
    <row r="21" spans="1:14" ht="18" customHeight="1" x14ac:dyDescent="0.25">
      <c r="A21" s="7">
        <v>8</v>
      </c>
      <c r="B21" s="21" t="s">
        <v>54</v>
      </c>
      <c r="C21" s="22"/>
      <c r="D21" s="22"/>
      <c r="E21" s="23">
        <v>2008</v>
      </c>
      <c r="F21" s="24" t="s">
        <v>31</v>
      </c>
      <c r="G21" s="25" t="s">
        <v>55</v>
      </c>
      <c r="H21" s="26">
        <v>46.78</v>
      </c>
      <c r="I21" s="24">
        <v>45</v>
      </c>
      <c r="J21" s="24" t="s">
        <v>31</v>
      </c>
      <c r="K21" s="24">
        <v>11</v>
      </c>
      <c r="L21" s="27" t="s">
        <v>56</v>
      </c>
      <c r="M21" s="37"/>
      <c r="N21" s="29"/>
    </row>
    <row r="22" spans="1:14" ht="15" x14ac:dyDescent="0.25">
      <c r="A22" s="38"/>
      <c r="B22" s="39"/>
      <c r="C22" s="39"/>
      <c r="D22" s="39"/>
      <c r="E22" s="40"/>
      <c r="F22" s="40"/>
      <c r="G22" s="41"/>
      <c r="H22" s="42"/>
      <c r="I22" s="40"/>
      <c r="J22" s="40"/>
      <c r="K22" s="41"/>
      <c r="L22" s="43"/>
      <c r="M22" s="44"/>
    </row>
    <row r="23" spans="1:14" ht="15" x14ac:dyDescent="0.25">
      <c r="A23" s="38"/>
      <c r="B23" s="43"/>
      <c r="C23" s="45"/>
      <c r="D23" s="45"/>
      <c r="E23" s="46"/>
      <c r="F23" s="47"/>
      <c r="G23" s="48"/>
      <c r="H23" s="42"/>
      <c r="I23" s="40"/>
      <c r="J23" s="40"/>
      <c r="K23" s="40"/>
      <c r="L23" s="49"/>
      <c r="M23" s="50"/>
    </row>
    <row r="24" spans="1:14" ht="15.75" x14ac:dyDescent="0.25">
      <c r="A24" s="51" t="s">
        <v>57</v>
      </c>
      <c r="B24" s="52"/>
      <c r="C24" s="52"/>
      <c r="F24" s="53" t="s">
        <v>58</v>
      </c>
      <c r="H24" s="51" t="s">
        <v>59</v>
      </c>
      <c r="J24" s="53"/>
      <c r="K24" s="54"/>
      <c r="L24" s="54" t="s">
        <v>60</v>
      </c>
      <c r="N24" s="55"/>
    </row>
    <row r="25" spans="1:14" ht="15.75" x14ac:dyDescent="0.25">
      <c r="A25" s="51"/>
      <c r="B25" s="52"/>
      <c r="C25" s="52"/>
      <c r="F25" s="53"/>
      <c r="H25" s="51"/>
      <c r="J25" s="53"/>
      <c r="K25" s="54"/>
      <c r="L25" s="54"/>
      <c r="N25" s="55"/>
    </row>
    <row r="26" spans="1:14" ht="15.75" x14ac:dyDescent="0.25">
      <c r="A26" s="51" t="s">
        <v>61</v>
      </c>
      <c r="B26" s="52"/>
      <c r="C26" s="52"/>
      <c r="F26" s="53" t="s">
        <v>62</v>
      </c>
      <c r="H26" s="51" t="s">
        <v>63</v>
      </c>
      <c r="J26" s="53"/>
      <c r="K26" s="54"/>
      <c r="L26" s="54" t="s">
        <v>64</v>
      </c>
      <c r="N26" s="55"/>
    </row>
    <row r="27" spans="1:14" ht="18.75" customHeight="1" x14ac:dyDescent="0.25">
      <c r="A27" s="38"/>
      <c r="B27" s="43"/>
      <c r="C27" s="43"/>
      <c r="D27" s="41"/>
      <c r="E27" s="41"/>
      <c r="F27" s="41"/>
      <c r="G27" s="43"/>
      <c r="H27" s="56"/>
      <c r="I27" s="41"/>
      <c r="J27" s="41"/>
      <c r="K27" s="57"/>
      <c r="L27" s="43"/>
      <c r="M27" s="43"/>
    </row>
    <row r="28" spans="1:14" ht="15.75" x14ac:dyDescent="0.25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9"/>
      <c r="L28" s="58"/>
      <c r="M28" s="52"/>
    </row>
    <row r="29" spans="1:14" ht="15.75" x14ac:dyDescent="0.25">
      <c r="A29" s="52"/>
      <c r="B29" s="52"/>
      <c r="C29" s="52"/>
      <c r="D29" s="52"/>
      <c r="E29" s="52"/>
      <c r="F29" s="52"/>
      <c r="G29" s="52"/>
      <c r="H29" s="58"/>
      <c r="I29" s="58"/>
      <c r="J29" s="58"/>
      <c r="K29" s="59"/>
      <c r="L29" s="58"/>
      <c r="M29" s="52"/>
    </row>
    <row r="30" spans="1:14" ht="15.75" x14ac:dyDescent="0.25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9"/>
      <c r="L30" s="58"/>
      <c r="M30" s="52"/>
    </row>
  </sheetData>
  <mergeCells count="26">
    <mergeCell ref="A1:N1"/>
    <mergeCell ref="A2:N2"/>
    <mergeCell ref="A3:N3"/>
    <mergeCell ref="A4:N4"/>
    <mergeCell ref="A5:C5"/>
    <mergeCell ref="E5:K5"/>
    <mergeCell ref="A6:C6"/>
    <mergeCell ref="E6:K6"/>
    <mergeCell ref="L6:N6"/>
    <mergeCell ref="A7:C7"/>
    <mergeCell ref="E7:K7"/>
    <mergeCell ref="L7:N7"/>
    <mergeCell ref="E8:K8"/>
    <mergeCell ref="L8:N8"/>
    <mergeCell ref="E9:K9"/>
    <mergeCell ref="E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  <mergeCell ref="L12:N13"/>
  </mergeCells>
  <pageMargins left="0.23611111111111099" right="0.23611111111111099" top="0.74791666666666701" bottom="0.74791666666666701" header="0.51180555555555496" footer="0.51180555555555496"/>
  <pageSetup paperSize="9" scale="91" firstPageNumber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6D9F1"/>
    <pageSetUpPr fitToPage="1"/>
  </sheetPr>
  <dimension ref="A1:AMJ43"/>
  <sheetViews>
    <sheetView view="pageBreakPreview" zoomScaleNormal="90" workbookViewId="0">
      <selection activeCell="D9" sqref="D9"/>
    </sheetView>
  </sheetViews>
  <sheetFormatPr defaultColWidth="9.140625" defaultRowHeight="12.75" x14ac:dyDescent="0.2"/>
  <cols>
    <col min="1" max="1" width="7.140625" style="1" customWidth="1"/>
    <col min="2" max="2" width="11.140625" style="1" customWidth="1"/>
    <col min="3" max="3" width="10.7109375" style="1" customWidth="1"/>
    <col min="4" max="4" width="9.140625" style="1"/>
    <col min="5" max="5" width="10.42578125" style="1" customWidth="1"/>
    <col min="6" max="6" width="9.7109375" style="1" customWidth="1"/>
    <col min="7" max="7" width="27.5703125" style="1" customWidth="1"/>
    <col min="8" max="8" width="10.140625" style="1" customWidth="1"/>
    <col min="9" max="9" width="9.42578125" style="1" customWidth="1"/>
    <col min="10" max="10" width="10" style="1" customWidth="1"/>
    <col min="11" max="11" width="9.5703125" style="2" customWidth="1"/>
    <col min="12" max="12" width="11.5703125" style="1" customWidth="1"/>
    <col min="13" max="13" width="11.85546875" style="1" customWidth="1"/>
    <col min="14" max="14" width="10.7109375" style="1" customWidth="1"/>
    <col min="15" max="1024" width="9.140625" style="1"/>
  </cols>
  <sheetData>
    <row r="1" spans="1:16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6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</row>
    <row r="3" spans="1:16" ht="18.75" customHeight="1" x14ac:dyDescent="0.25">
      <c r="A3" s="336" t="s">
        <v>2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</row>
    <row r="4" spans="1:16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P4" s="3"/>
    </row>
    <row r="5" spans="1:16" ht="18" customHeight="1" x14ac:dyDescent="0.3">
      <c r="A5" s="337" t="s">
        <v>4</v>
      </c>
      <c r="B5" s="337"/>
      <c r="C5" s="337"/>
      <c r="D5" s="5"/>
      <c r="E5" s="6" t="s">
        <v>5</v>
      </c>
      <c r="F5" s="6"/>
      <c r="G5" s="6"/>
      <c r="H5" s="6"/>
      <c r="I5" s="6"/>
      <c r="J5" s="6"/>
      <c r="K5" s="6"/>
    </row>
    <row r="6" spans="1:16" ht="18" customHeight="1" x14ac:dyDescent="0.3">
      <c r="A6" s="333" t="s">
        <v>6</v>
      </c>
      <c r="B6" s="333"/>
      <c r="C6" s="333"/>
      <c r="D6" s="8"/>
      <c r="E6" s="334" t="s">
        <v>7</v>
      </c>
      <c r="F6" s="334"/>
      <c r="G6" s="334"/>
      <c r="H6" s="334"/>
      <c r="I6" s="334"/>
      <c r="J6" s="334"/>
      <c r="K6" s="334"/>
      <c r="L6" s="335" t="s">
        <v>8</v>
      </c>
      <c r="M6" s="335"/>
      <c r="N6" s="335"/>
    </row>
    <row r="7" spans="1:16" ht="18" customHeight="1" x14ac:dyDescent="0.3">
      <c r="A7" s="333">
        <v>129</v>
      </c>
      <c r="B7" s="333"/>
      <c r="C7" s="333"/>
      <c r="D7" s="9"/>
      <c r="E7" s="334" t="s">
        <v>9</v>
      </c>
      <c r="F7" s="334"/>
      <c r="G7" s="334"/>
      <c r="H7" s="334"/>
      <c r="I7" s="334"/>
      <c r="J7" s="334"/>
      <c r="K7" s="334"/>
      <c r="L7" s="335" t="s">
        <v>10</v>
      </c>
      <c r="M7" s="335"/>
      <c r="N7" s="335"/>
    </row>
    <row r="8" spans="1:16" ht="19.5" customHeight="1" x14ac:dyDescent="0.25">
      <c r="A8" s="10"/>
      <c r="B8" s="11"/>
      <c r="C8" s="11"/>
      <c r="D8" s="9"/>
      <c r="E8" s="327" t="s">
        <v>11</v>
      </c>
      <c r="F8" s="327"/>
      <c r="G8" s="327"/>
      <c r="H8" s="327"/>
      <c r="I8" s="327"/>
      <c r="J8" s="327"/>
      <c r="K8" s="327"/>
      <c r="L8" s="328" t="s">
        <v>12</v>
      </c>
      <c r="M8" s="328"/>
      <c r="N8" s="328"/>
    </row>
    <row r="9" spans="1:16" ht="18" customHeight="1" x14ac:dyDescent="0.25">
      <c r="A9" s="12" t="s">
        <v>13</v>
      </c>
      <c r="B9" s="13"/>
      <c r="C9" s="11"/>
      <c r="D9" s="14">
        <v>36</v>
      </c>
      <c r="E9" s="329" t="s">
        <v>14</v>
      </c>
      <c r="F9" s="329"/>
      <c r="G9" s="329"/>
      <c r="H9" s="329"/>
      <c r="I9" s="329"/>
      <c r="J9" s="329"/>
      <c r="K9" s="329"/>
      <c r="L9" s="7" t="s">
        <v>15</v>
      </c>
      <c r="M9" s="7" t="s">
        <v>16</v>
      </c>
      <c r="N9" s="7" t="s">
        <v>17</v>
      </c>
    </row>
    <row r="10" spans="1:16" ht="18" customHeight="1" x14ac:dyDescent="0.25">
      <c r="A10" s="15" t="s">
        <v>18</v>
      </c>
      <c r="B10" s="13"/>
      <c r="C10" s="11"/>
      <c r="D10" s="14">
        <v>347</v>
      </c>
      <c r="E10" s="329" t="s">
        <v>65</v>
      </c>
      <c r="F10" s="329"/>
      <c r="G10" s="329"/>
      <c r="H10" s="329"/>
      <c r="I10" s="329"/>
      <c r="J10" s="329"/>
      <c r="K10" s="329"/>
      <c r="L10" s="16">
        <v>48</v>
      </c>
      <c r="M10" s="16">
        <v>32</v>
      </c>
      <c r="N10" s="16">
        <v>36</v>
      </c>
    </row>
    <row r="11" spans="1:16" ht="7.5" customHeigh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7"/>
      <c r="M11" s="17"/>
    </row>
    <row r="12" spans="1:16" ht="12.75" customHeight="1" x14ac:dyDescent="0.2">
      <c r="A12" s="330" t="s">
        <v>20</v>
      </c>
      <c r="B12" s="330" t="s">
        <v>21</v>
      </c>
      <c r="C12" s="330"/>
      <c r="D12" s="330"/>
      <c r="E12" s="330" t="s">
        <v>22</v>
      </c>
      <c r="F12" s="330" t="s">
        <v>23</v>
      </c>
      <c r="G12" s="330" t="s">
        <v>24</v>
      </c>
      <c r="H12" s="330" t="s">
        <v>25</v>
      </c>
      <c r="I12" s="330" t="s">
        <v>26</v>
      </c>
      <c r="J12" s="331" t="s">
        <v>27</v>
      </c>
      <c r="K12" s="332" t="s">
        <v>28</v>
      </c>
      <c r="L12" s="330" t="s">
        <v>29</v>
      </c>
      <c r="M12" s="330"/>
      <c r="N12" s="330"/>
    </row>
    <row r="13" spans="1:16" x14ac:dyDescent="0.2">
      <c r="A13" s="330"/>
      <c r="B13" s="330"/>
      <c r="C13" s="330"/>
      <c r="D13" s="330"/>
      <c r="E13" s="330"/>
      <c r="F13" s="330"/>
      <c r="G13" s="330"/>
      <c r="H13" s="330"/>
      <c r="I13" s="330"/>
      <c r="J13" s="331"/>
      <c r="K13" s="332"/>
      <c r="L13" s="330"/>
      <c r="M13" s="330"/>
      <c r="N13" s="330"/>
    </row>
    <row r="14" spans="1:16" ht="18" customHeight="1" x14ac:dyDescent="0.25">
      <c r="A14" s="7">
        <v>1</v>
      </c>
      <c r="B14" s="21" t="s">
        <v>66</v>
      </c>
      <c r="C14" s="22"/>
      <c r="D14" s="34"/>
      <c r="E14" s="35">
        <v>2007</v>
      </c>
      <c r="F14" s="24" t="s">
        <v>67</v>
      </c>
      <c r="G14" s="36" t="s">
        <v>32</v>
      </c>
      <c r="H14" s="26">
        <v>52.34</v>
      </c>
      <c r="I14" s="24">
        <v>100</v>
      </c>
      <c r="J14" s="23" t="s">
        <v>68</v>
      </c>
      <c r="K14" s="24">
        <v>20</v>
      </c>
      <c r="L14" s="33" t="s">
        <v>69</v>
      </c>
      <c r="M14" s="28"/>
      <c r="N14" s="29"/>
    </row>
    <row r="15" spans="1:16" ht="18" customHeight="1" x14ac:dyDescent="0.25">
      <c r="A15" s="7">
        <v>2</v>
      </c>
      <c r="B15" s="21" t="s">
        <v>70</v>
      </c>
      <c r="C15" s="22"/>
      <c r="D15" s="34"/>
      <c r="E15" s="35">
        <v>2006</v>
      </c>
      <c r="F15" s="24" t="s">
        <v>31</v>
      </c>
      <c r="G15" s="36" t="s">
        <v>49</v>
      </c>
      <c r="H15" s="26">
        <v>52.42</v>
      </c>
      <c r="I15" s="24">
        <v>100</v>
      </c>
      <c r="J15" s="23" t="s">
        <v>31</v>
      </c>
      <c r="K15" s="24">
        <v>18</v>
      </c>
      <c r="L15" s="33" t="s">
        <v>71</v>
      </c>
      <c r="M15" s="28"/>
      <c r="N15" s="29"/>
    </row>
    <row r="16" spans="1:16" ht="18" customHeight="1" x14ac:dyDescent="0.25">
      <c r="A16" s="7">
        <v>3</v>
      </c>
      <c r="B16" s="60" t="s">
        <v>72</v>
      </c>
      <c r="C16" s="31"/>
      <c r="D16" s="34"/>
      <c r="E16" s="61">
        <v>2006</v>
      </c>
      <c r="F16" s="24" t="s">
        <v>73</v>
      </c>
      <c r="G16" s="36" t="s">
        <v>74</v>
      </c>
      <c r="H16" s="32">
        <v>51.9</v>
      </c>
      <c r="I16" s="24">
        <v>95</v>
      </c>
      <c r="J16" s="23" t="s">
        <v>31</v>
      </c>
      <c r="K16" s="24">
        <v>16</v>
      </c>
      <c r="L16" s="33" t="s">
        <v>75</v>
      </c>
      <c r="M16" s="28"/>
      <c r="N16" s="29"/>
    </row>
    <row r="17" spans="1:14" ht="18" customHeight="1" x14ac:dyDescent="0.25">
      <c r="A17" s="7">
        <v>4</v>
      </c>
      <c r="B17" s="62" t="s">
        <v>76</v>
      </c>
      <c r="C17" s="22"/>
      <c r="D17" s="34"/>
      <c r="E17" s="35">
        <v>2006</v>
      </c>
      <c r="F17" s="24" t="s">
        <v>31</v>
      </c>
      <c r="G17" s="63" t="s">
        <v>39</v>
      </c>
      <c r="H17" s="26">
        <v>52.32</v>
      </c>
      <c r="I17" s="24">
        <v>95</v>
      </c>
      <c r="J17" s="23" t="s">
        <v>31</v>
      </c>
      <c r="K17" s="24">
        <v>15</v>
      </c>
      <c r="L17" s="33" t="s">
        <v>40</v>
      </c>
      <c r="M17" s="28"/>
      <c r="N17" s="29"/>
    </row>
    <row r="18" spans="1:14" ht="18" customHeight="1" x14ac:dyDescent="0.25">
      <c r="A18" s="7">
        <v>5</v>
      </c>
      <c r="B18" s="21" t="s">
        <v>77</v>
      </c>
      <c r="C18" s="22"/>
      <c r="D18" s="34"/>
      <c r="E18" s="35">
        <v>2007</v>
      </c>
      <c r="F18" s="24" t="s">
        <v>31</v>
      </c>
      <c r="G18" s="36" t="s">
        <v>78</v>
      </c>
      <c r="H18" s="26">
        <v>52.2</v>
      </c>
      <c r="I18" s="24">
        <v>90</v>
      </c>
      <c r="J18" s="23" t="s">
        <v>31</v>
      </c>
      <c r="K18" s="24">
        <v>14</v>
      </c>
      <c r="L18" s="33" t="s">
        <v>79</v>
      </c>
      <c r="M18" s="28"/>
      <c r="N18" s="29"/>
    </row>
    <row r="19" spans="1:14" ht="18" customHeight="1" x14ac:dyDescent="0.25">
      <c r="A19" s="7">
        <v>6</v>
      </c>
      <c r="B19" s="21" t="s">
        <v>80</v>
      </c>
      <c r="C19" s="22"/>
      <c r="D19" s="34"/>
      <c r="E19" s="35">
        <v>2007</v>
      </c>
      <c r="F19" s="24" t="s">
        <v>31</v>
      </c>
      <c r="G19" s="36" t="s">
        <v>49</v>
      </c>
      <c r="H19" s="26">
        <v>52.46</v>
      </c>
      <c r="I19" s="24">
        <v>87</v>
      </c>
      <c r="J19" s="23" t="s">
        <v>31</v>
      </c>
      <c r="K19" s="24">
        <v>13</v>
      </c>
      <c r="L19" s="33" t="s">
        <v>50</v>
      </c>
      <c r="M19" s="28"/>
      <c r="N19" s="29"/>
    </row>
    <row r="20" spans="1:14" ht="18" customHeight="1" x14ac:dyDescent="0.25">
      <c r="A20" s="7">
        <v>7</v>
      </c>
      <c r="B20" s="21" t="s">
        <v>81</v>
      </c>
      <c r="C20" s="22"/>
      <c r="D20" s="34"/>
      <c r="E20" s="35">
        <v>2007</v>
      </c>
      <c r="F20" s="24" t="s">
        <v>31</v>
      </c>
      <c r="G20" s="36" t="s">
        <v>82</v>
      </c>
      <c r="H20" s="26">
        <v>51.9</v>
      </c>
      <c r="I20" s="24">
        <v>86</v>
      </c>
      <c r="J20" s="23" t="s">
        <v>31</v>
      </c>
      <c r="K20" s="24">
        <v>12</v>
      </c>
      <c r="L20" s="33" t="s">
        <v>83</v>
      </c>
      <c r="M20" s="28"/>
      <c r="N20" s="29"/>
    </row>
    <row r="21" spans="1:14" ht="18" customHeight="1" x14ac:dyDescent="0.25">
      <c r="A21" s="7">
        <v>8</v>
      </c>
      <c r="B21" s="21" t="s">
        <v>84</v>
      </c>
      <c r="C21" s="22"/>
      <c r="D21" s="34"/>
      <c r="E21" s="35">
        <v>2008</v>
      </c>
      <c r="F21" s="24" t="s">
        <v>73</v>
      </c>
      <c r="G21" s="36" t="s">
        <v>74</v>
      </c>
      <c r="H21" s="26">
        <v>52.78</v>
      </c>
      <c r="I21" s="24">
        <v>81</v>
      </c>
      <c r="J21" s="23" t="s">
        <v>31</v>
      </c>
      <c r="K21" s="24">
        <v>11</v>
      </c>
      <c r="L21" s="33" t="s">
        <v>85</v>
      </c>
      <c r="M21" s="28"/>
      <c r="N21" s="29"/>
    </row>
    <row r="22" spans="1:14" ht="18" customHeight="1" x14ac:dyDescent="0.25">
      <c r="A22" s="7">
        <v>9</v>
      </c>
      <c r="B22" s="60" t="s">
        <v>86</v>
      </c>
      <c r="C22" s="31"/>
      <c r="D22" s="34"/>
      <c r="E22" s="61" t="s">
        <v>35</v>
      </c>
      <c r="F22" s="24" t="s">
        <v>31</v>
      </c>
      <c r="G22" s="36" t="s">
        <v>87</v>
      </c>
      <c r="H22" s="32">
        <v>50.5</v>
      </c>
      <c r="I22" s="24">
        <v>80</v>
      </c>
      <c r="J22" s="23" t="s">
        <v>31</v>
      </c>
      <c r="K22" s="24">
        <v>10</v>
      </c>
      <c r="L22" s="33" t="s">
        <v>88</v>
      </c>
      <c r="M22" s="28"/>
      <c r="N22" s="29"/>
    </row>
    <row r="23" spans="1:14" ht="18" customHeight="1" x14ac:dyDescent="0.25">
      <c r="A23" s="7">
        <v>10</v>
      </c>
      <c r="B23" s="21" t="s">
        <v>89</v>
      </c>
      <c r="C23" s="22"/>
      <c r="D23" s="34"/>
      <c r="E23" s="35">
        <v>2007</v>
      </c>
      <c r="F23" s="24" t="s">
        <v>90</v>
      </c>
      <c r="G23" s="36" t="s">
        <v>91</v>
      </c>
      <c r="H23" s="26">
        <v>50.92</v>
      </c>
      <c r="I23" s="24">
        <v>76</v>
      </c>
      <c r="J23" s="23" t="s">
        <v>31</v>
      </c>
      <c r="K23" s="24">
        <v>9</v>
      </c>
      <c r="L23" s="33" t="s">
        <v>92</v>
      </c>
      <c r="M23" s="28"/>
      <c r="N23" s="29"/>
    </row>
    <row r="24" spans="1:14" ht="18" customHeight="1" x14ac:dyDescent="0.25">
      <c r="A24" s="7">
        <v>11</v>
      </c>
      <c r="B24" s="21" t="s">
        <v>93</v>
      </c>
      <c r="C24" s="22"/>
      <c r="D24" s="34"/>
      <c r="E24" s="35" t="s">
        <v>94</v>
      </c>
      <c r="F24" s="24" t="s">
        <v>31</v>
      </c>
      <c r="G24" s="36" t="s">
        <v>36</v>
      </c>
      <c r="H24" s="26">
        <v>52</v>
      </c>
      <c r="I24" s="24">
        <v>76</v>
      </c>
      <c r="J24" s="23" t="s">
        <v>31</v>
      </c>
      <c r="K24" s="24">
        <v>8</v>
      </c>
      <c r="L24" s="33" t="s">
        <v>95</v>
      </c>
      <c r="M24" s="28"/>
      <c r="N24" s="29"/>
    </row>
    <row r="25" spans="1:14" ht="18" customHeight="1" x14ac:dyDescent="0.25">
      <c r="A25" s="7">
        <v>12</v>
      </c>
      <c r="B25" s="21" t="s">
        <v>96</v>
      </c>
      <c r="C25" s="22"/>
      <c r="D25" s="34"/>
      <c r="E25" s="35">
        <v>2007</v>
      </c>
      <c r="F25" s="24" t="s">
        <v>31</v>
      </c>
      <c r="G25" s="36" t="s">
        <v>97</v>
      </c>
      <c r="H25" s="26">
        <v>52.12</v>
      </c>
      <c r="I25" s="24">
        <v>66</v>
      </c>
      <c r="J25" s="23" t="s">
        <v>31</v>
      </c>
      <c r="K25" s="24">
        <v>7</v>
      </c>
      <c r="L25" s="33" t="s">
        <v>98</v>
      </c>
      <c r="M25" s="28"/>
      <c r="N25" s="29"/>
    </row>
    <row r="26" spans="1:14" ht="18" customHeight="1" x14ac:dyDescent="0.25">
      <c r="A26" s="7">
        <v>13</v>
      </c>
      <c r="B26" s="21" t="s">
        <v>99</v>
      </c>
      <c r="C26" s="22"/>
      <c r="D26" s="34"/>
      <c r="E26" s="35">
        <v>2007</v>
      </c>
      <c r="F26" s="24" t="s">
        <v>31</v>
      </c>
      <c r="G26" s="36" t="s">
        <v>46</v>
      </c>
      <c r="H26" s="26">
        <v>51.54</v>
      </c>
      <c r="I26" s="24">
        <v>61</v>
      </c>
      <c r="J26" s="23" t="s">
        <v>31</v>
      </c>
      <c r="K26" s="24">
        <v>6</v>
      </c>
      <c r="L26" s="33" t="s">
        <v>100</v>
      </c>
      <c r="M26" s="28"/>
      <c r="N26" s="29"/>
    </row>
    <row r="27" spans="1:14" ht="18" customHeight="1" x14ac:dyDescent="0.25">
      <c r="A27" s="7">
        <v>14</v>
      </c>
      <c r="B27" s="21" t="s">
        <v>101</v>
      </c>
      <c r="C27" s="22"/>
      <c r="D27" s="34"/>
      <c r="E27" s="35">
        <v>2007</v>
      </c>
      <c r="F27" s="24" t="s">
        <v>31</v>
      </c>
      <c r="G27" s="36" t="s">
        <v>42</v>
      </c>
      <c r="H27" s="26">
        <v>51.18</v>
      </c>
      <c r="I27" s="24">
        <v>60</v>
      </c>
      <c r="J27" s="23" t="s">
        <v>31</v>
      </c>
      <c r="K27" s="24">
        <v>5</v>
      </c>
      <c r="L27" s="33" t="s">
        <v>43</v>
      </c>
      <c r="M27" s="28"/>
      <c r="N27" s="29"/>
    </row>
    <row r="28" spans="1:14" ht="18" customHeight="1" x14ac:dyDescent="0.25">
      <c r="A28" s="7">
        <v>15</v>
      </c>
      <c r="B28" s="60" t="s">
        <v>102</v>
      </c>
      <c r="C28" s="31"/>
      <c r="D28" s="34"/>
      <c r="E28" s="61">
        <v>2006</v>
      </c>
      <c r="F28" s="24" t="s">
        <v>31</v>
      </c>
      <c r="G28" s="36" t="s">
        <v>97</v>
      </c>
      <c r="H28" s="32">
        <v>51.78</v>
      </c>
      <c r="I28" s="24">
        <v>60</v>
      </c>
      <c r="J28" s="23" t="s">
        <v>31</v>
      </c>
      <c r="K28" s="24">
        <v>4</v>
      </c>
      <c r="L28" s="33" t="s">
        <v>98</v>
      </c>
      <c r="M28" s="28"/>
      <c r="N28" s="29"/>
    </row>
    <row r="29" spans="1:14" ht="18" customHeight="1" x14ac:dyDescent="0.25">
      <c r="A29" s="7">
        <v>16</v>
      </c>
      <c r="B29" s="21" t="s">
        <v>103</v>
      </c>
      <c r="C29" s="22"/>
      <c r="D29" s="34"/>
      <c r="E29" s="35" t="s">
        <v>35</v>
      </c>
      <c r="F29" s="24" t="s">
        <v>31</v>
      </c>
      <c r="G29" s="36" t="s">
        <v>87</v>
      </c>
      <c r="H29" s="26">
        <v>52.84</v>
      </c>
      <c r="I29" s="24">
        <v>59</v>
      </c>
      <c r="J29" s="23" t="s">
        <v>31</v>
      </c>
      <c r="K29" s="24">
        <v>3</v>
      </c>
      <c r="L29" s="33" t="s">
        <v>104</v>
      </c>
      <c r="M29" s="28"/>
      <c r="N29" s="29"/>
    </row>
    <row r="30" spans="1:14" ht="18" customHeight="1" x14ac:dyDescent="0.25">
      <c r="A30" s="7">
        <v>17</v>
      </c>
      <c r="B30" s="21" t="s">
        <v>105</v>
      </c>
      <c r="C30" s="22"/>
      <c r="D30" s="34"/>
      <c r="E30" s="35" t="s">
        <v>106</v>
      </c>
      <c r="F30" s="24" t="s">
        <v>31</v>
      </c>
      <c r="G30" s="36" t="s">
        <v>91</v>
      </c>
      <c r="H30" s="26">
        <v>49.16</v>
      </c>
      <c r="I30" s="24">
        <v>57</v>
      </c>
      <c r="J30" s="23" t="s">
        <v>31</v>
      </c>
      <c r="K30" s="24">
        <v>2</v>
      </c>
      <c r="L30" s="33" t="s">
        <v>107</v>
      </c>
      <c r="M30" s="28"/>
      <c r="N30" s="29"/>
    </row>
    <row r="31" spans="1:14" ht="18" customHeight="1" x14ac:dyDescent="0.25">
      <c r="A31" s="7">
        <v>18</v>
      </c>
      <c r="B31" s="21" t="s">
        <v>108</v>
      </c>
      <c r="C31" s="22"/>
      <c r="D31" s="34"/>
      <c r="E31" s="23">
        <v>2007</v>
      </c>
      <c r="F31" s="24" t="s">
        <v>31</v>
      </c>
      <c r="G31" s="36" t="s">
        <v>46</v>
      </c>
      <c r="H31" s="26">
        <v>51.06</v>
      </c>
      <c r="I31" s="24">
        <v>56</v>
      </c>
      <c r="J31" s="23" t="s">
        <v>31</v>
      </c>
      <c r="K31" s="24">
        <v>1</v>
      </c>
      <c r="L31" s="33" t="s">
        <v>100</v>
      </c>
      <c r="M31" s="28"/>
      <c r="N31" s="29"/>
    </row>
    <row r="32" spans="1:14" ht="18" customHeight="1" x14ac:dyDescent="0.25">
      <c r="A32" s="7">
        <v>19</v>
      </c>
      <c r="B32" s="21" t="s">
        <v>109</v>
      </c>
      <c r="C32" s="22"/>
      <c r="D32" s="34"/>
      <c r="E32" s="35">
        <v>2008</v>
      </c>
      <c r="F32" s="24" t="s">
        <v>31</v>
      </c>
      <c r="G32" s="36" t="s">
        <v>42</v>
      </c>
      <c r="H32" s="26">
        <v>52.96</v>
      </c>
      <c r="I32" s="24">
        <v>56</v>
      </c>
      <c r="J32" s="23" t="s">
        <v>31</v>
      </c>
      <c r="K32" s="24">
        <v>1</v>
      </c>
      <c r="L32" s="33" t="s">
        <v>43</v>
      </c>
      <c r="M32" s="28"/>
      <c r="N32" s="29"/>
    </row>
    <row r="33" spans="1:14" ht="18" customHeight="1" x14ac:dyDescent="0.25">
      <c r="A33" s="7">
        <v>20</v>
      </c>
      <c r="B33" s="21" t="s">
        <v>110</v>
      </c>
      <c r="C33" s="22"/>
      <c r="D33" s="34"/>
      <c r="E33" s="35">
        <v>2007</v>
      </c>
      <c r="F33" s="24" t="s">
        <v>31</v>
      </c>
      <c r="G33" s="36" t="s">
        <v>111</v>
      </c>
      <c r="H33" s="26">
        <v>49.9</v>
      </c>
      <c r="I33" s="24">
        <v>51</v>
      </c>
      <c r="J33" s="23" t="s">
        <v>31</v>
      </c>
      <c r="K33" s="24">
        <v>1</v>
      </c>
      <c r="L33" s="33" t="s">
        <v>112</v>
      </c>
      <c r="M33" s="28"/>
      <c r="N33" s="29"/>
    </row>
    <row r="34" spans="1:14" ht="15" x14ac:dyDescent="0.25">
      <c r="A34" s="38"/>
      <c r="B34" s="39"/>
      <c r="C34" s="39"/>
      <c r="D34" s="39"/>
      <c r="E34" s="40"/>
      <c r="F34" s="40"/>
      <c r="G34" s="41"/>
      <c r="H34" s="42"/>
      <c r="I34" s="40"/>
      <c r="J34" s="40"/>
      <c r="K34" s="41"/>
      <c r="L34" s="43"/>
      <c r="M34" s="44"/>
    </row>
    <row r="35" spans="1:14" ht="15" x14ac:dyDescent="0.25">
      <c r="A35" s="38"/>
      <c r="B35" s="43"/>
      <c r="C35" s="45"/>
      <c r="D35" s="45"/>
      <c r="E35" s="46"/>
      <c r="F35" s="47"/>
      <c r="G35" s="48"/>
      <c r="H35" s="42"/>
      <c r="I35" s="40"/>
      <c r="J35" s="40"/>
      <c r="K35" s="40"/>
      <c r="L35" s="49"/>
      <c r="M35" s="50"/>
    </row>
    <row r="36" spans="1:14" ht="15.75" x14ac:dyDescent="0.25">
      <c r="A36" s="51" t="s">
        <v>57</v>
      </c>
      <c r="B36" s="52"/>
      <c r="C36" s="52"/>
      <c r="F36" s="53" t="s">
        <v>58</v>
      </c>
      <c r="H36" s="51" t="s">
        <v>59</v>
      </c>
      <c r="J36" s="53"/>
      <c r="K36" s="54"/>
      <c r="L36" s="54" t="s">
        <v>60</v>
      </c>
      <c r="N36" s="55"/>
    </row>
    <row r="37" spans="1:14" ht="15.75" x14ac:dyDescent="0.25">
      <c r="A37" s="51"/>
      <c r="B37" s="52"/>
      <c r="C37" s="52"/>
      <c r="F37" s="53"/>
      <c r="H37" s="51"/>
      <c r="J37" s="53"/>
      <c r="K37" s="54"/>
      <c r="L37" s="54"/>
      <c r="N37" s="55"/>
    </row>
    <row r="38" spans="1:14" ht="15.75" x14ac:dyDescent="0.25">
      <c r="A38" s="51" t="s">
        <v>61</v>
      </c>
      <c r="B38" s="52"/>
      <c r="C38" s="52"/>
      <c r="F38" s="53" t="s">
        <v>62</v>
      </c>
      <c r="H38" s="51" t="s">
        <v>63</v>
      </c>
      <c r="J38" s="53"/>
      <c r="K38" s="54"/>
      <c r="L38" s="54" t="s">
        <v>64</v>
      </c>
      <c r="N38" s="55"/>
    </row>
    <row r="39" spans="1:14" ht="18.75" customHeight="1" x14ac:dyDescent="0.25">
      <c r="A39" s="38"/>
      <c r="B39" s="43"/>
      <c r="C39" s="43"/>
      <c r="D39" s="41"/>
      <c r="E39" s="41"/>
      <c r="F39" s="41"/>
      <c r="G39" s="43"/>
      <c r="H39" s="56"/>
      <c r="I39" s="41"/>
      <c r="J39" s="41"/>
      <c r="K39" s="57"/>
      <c r="L39" s="43"/>
      <c r="M39" s="43"/>
    </row>
    <row r="40" spans="1:14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8"/>
      <c r="L40" s="17"/>
      <c r="M40" s="17"/>
    </row>
    <row r="41" spans="1:14" ht="15.75" x14ac:dyDescent="0.25">
      <c r="A41" s="58"/>
      <c r="B41" s="58"/>
      <c r="C41" s="58"/>
      <c r="D41" s="58"/>
      <c r="E41" s="58"/>
      <c r="F41" s="58"/>
      <c r="G41" s="58"/>
      <c r="H41" s="58"/>
      <c r="I41" s="58"/>
      <c r="J41" s="58"/>
      <c r="K41" s="59"/>
      <c r="L41" s="58"/>
      <c r="M41" s="52"/>
    </row>
    <row r="42" spans="1:14" ht="15.75" x14ac:dyDescent="0.25">
      <c r="A42" s="52"/>
      <c r="B42" s="52"/>
      <c r="C42" s="52"/>
      <c r="D42" s="52"/>
      <c r="E42" s="52"/>
      <c r="F42" s="52"/>
      <c r="G42" s="52"/>
      <c r="H42" s="58"/>
      <c r="I42" s="58"/>
      <c r="J42" s="58"/>
      <c r="K42" s="59"/>
      <c r="L42" s="58"/>
      <c r="M42" s="52"/>
    </row>
    <row r="43" spans="1:14" ht="15.75" x14ac:dyDescent="0.25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9"/>
      <c r="L43" s="58"/>
      <c r="M43" s="52"/>
    </row>
  </sheetData>
  <mergeCells count="25">
    <mergeCell ref="A1:N1"/>
    <mergeCell ref="A2:N2"/>
    <mergeCell ref="A3:N3"/>
    <mergeCell ref="A4:N4"/>
    <mergeCell ref="A5:C5"/>
    <mergeCell ref="A6:C6"/>
    <mergeCell ref="E6:K6"/>
    <mergeCell ref="L6:N6"/>
    <mergeCell ref="A7:C7"/>
    <mergeCell ref="E7:K7"/>
    <mergeCell ref="L7:N7"/>
    <mergeCell ref="E8:K8"/>
    <mergeCell ref="L8:N8"/>
    <mergeCell ref="E9:K9"/>
    <mergeCell ref="E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  <mergeCell ref="L12:N13"/>
  </mergeCells>
  <pageMargins left="0.70833333333333304" right="0.70833333333333304" top="0.74791666666666701" bottom="0.74791666666666701" header="0.51180555555555496" footer="0.51180555555555496"/>
  <pageSetup paperSize="9" scale="76" firstPageNumber="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6D9F1"/>
    <pageSetUpPr fitToPage="1"/>
  </sheetPr>
  <dimension ref="A1:AMJ27"/>
  <sheetViews>
    <sheetView view="pageBreakPreview" topLeftCell="A4" zoomScaleNormal="90" workbookViewId="0">
      <selection activeCell="D9" sqref="D9"/>
    </sheetView>
  </sheetViews>
  <sheetFormatPr defaultColWidth="9.140625" defaultRowHeight="12.75" x14ac:dyDescent="0.2"/>
  <cols>
    <col min="1" max="1" width="7.140625" style="1" customWidth="1"/>
    <col min="2" max="2" width="11.140625" style="1" customWidth="1"/>
    <col min="3" max="3" width="10.7109375" style="1" customWidth="1"/>
    <col min="4" max="4" width="9.140625" style="1"/>
    <col min="5" max="5" width="10.42578125" style="1" customWidth="1"/>
    <col min="6" max="6" width="9.7109375" style="1" customWidth="1"/>
    <col min="7" max="7" width="27.5703125" style="1" customWidth="1"/>
    <col min="8" max="8" width="10.140625" style="1" customWidth="1"/>
    <col min="9" max="9" width="9.42578125" style="1" customWidth="1"/>
    <col min="10" max="10" width="10" style="1" customWidth="1"/>
    <col min="11" max="11" width="9.5703125" style="2" customWidth="1"/>
    <col min="12" max="12" width="11.5703125" style="1" customWidth="1"/>
    <col min="13" max="13" width="11.85546875" style="1" customWidth="1"/>
    <col min="14" max="14" width="10.7109375" style="1" customWidth="1"/>
    <col min="15" max="1024" width="9.140625" style="1"/>
  </cols>
  <sheetData>
    <row r="1" spans="1:16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6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</row>
    <row r="3" spans="1:16" ht="18.75" customHeight="1" x14ac:dyDescent="0.25">
      <c r="A3" s="336" t="s">
        <v>2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</row>
    <row r="4" spans="1:16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P4" s="3"/>
    </row>
    <row r="5" spans="1:16" ht="18" customHeight="1" x14ac:dyDescent="0.3">
      <c r="A5" s="337" t="s">
        <v>4</v>
      </c>
      <c r="B5" s="337"/>
      <c r="C5" s="337"/>
      <c r="D5" s="5"/>
      <c r="E5" s="334" t="s">
        <v>5</v>
      </c>
      <c r="F5" s="334"/>
      <c r="G5" s="334"/>
      <c r="H5" s="334"/>
      <c r="I5" s="334"/>
      <c r="J5" s="334"/>
      <c r="K5" s="334"/>
    </row>
    <row r="6" spans="1:16" ht="18" customHeight="1" x14ac:dyDescent="0.3">
      <c r="A6" s="333" t="s">
        <v>6</v>
      </c>
      <c r="B6" s="333"/>
      <c r="C6" s="333"/>
      <c r="D6" s="8"/>
      <c r="E6" s="334" t="s">
        <v>7</v>
      </c>
      <c r="F6" s="334"/>
      <c r="G6" s="334"/>
      <c r="H6" s="334"/>
      <c r="I6" s="334"/>
      <c r="J6" s="334"/>
      <c r="K6" s="334"/>
      <c r="L6" s="335" t="s">
        <v>113</v>
      </c>
      <c r="M6" s="335"/>
      <c r="N6" s="335"/>
    </row>
    <row r="7" spans="1:16" ht="18" customHeight="1" x14ac:dyDescent="0.3">
      <c r="A7" s="333">
        <v>90</v>
      </c>
      <c r="B7" s="333"/>
      <c r="C7" s="333"/>
      <c r="D7" s="9"/>
      <c r="E7" s="334" t="s">
        <v>9</v>
      </c>
      <c r="F7" s="334"/>
      <c r="G7" s="334"/>
      <c r="H7" s="334"/>
      <c r="I7" s="334"/>
      <c r="J7" s="334"/>
      <c r="K7" s="334"/>
      <c r="L7" s="335" t="s">
        <v>10</v>
      </c>
      <c r="M7" s="335"/>
      <c r="N7" s="335"/>
    </row>
    <row r="8" spans="1:16" ht="19.5" customHeight="1" x14ac:dyDescent="0.25">
      <c r="A8" s="10"/>
      <c r="B8" s="11"/>
      <c r="C8" s="11"/>
      <c r="D8" s="9"/>
      <c r="E8" s="327" t="s">
        <v>11</v>
      </c>
      <c r="F8" s="327"/>
      <c r="G8" s="327"/>
      <c r="H8" s="327"/>
      <c r="I8" s="327"/>
      <c r="J8" s="327"/>
      <c r="K8" s="327"/>
      <c r="L8" s="328" t="s">
        <v>12</v>
      </c>
      <c r="M8" s="328"/>
      <c r="N8" s="328"/>
    </row>
    <row r="9" spans="1:16" ht="18" customHeight="1" x14ac:dyDescent="0.25">
      <c r="A9" s="12" t="s">
        <v>13</v>
      </c>
      <c r="B9" s="13"/>
      <c r="C9" s="11"/>
      <c r="D9" s="14">
        <v>36</v>
      </c>
      <c r="E9" s="329" t="s">
        <v>14</v>
      </c>
      <c r="F9" s="329"/>
      <c r="G9" s="329"/>
      <c r="H9" s="329"/>
      <c r="I9" s="329"/>
      <c r="J9" s="329"/>
      <c r="K9" s="329"/>
      <c r="L9" s="7" t="s">
        <v>114</v>
      </c>
      <c r="M9" s="7" t="s">
        <v>115</v>
      </c>
      <c r="N9" s="7" t="s">
        <v>116</v>
      </c>
    </row>
    <row r="10" spans="1:16" ht="18" customHeight="1" x14ac:dyDescent="0.25">
      <c r="A10" s="15" t="s">
        <v>18</v>
      </c>
      <c r="B10" s="13"/>
      <c r="C10" s="11"/>
      <c r="D10" s="14">
        <v>347</v>
      </c>
      <c r="E10" s="329" t="s">
        <v>117</v>
      </c>
      <c r="F10" s="329"/>
      <c r="G10" s="329"/>
      <c r="H10" s="329"/>
      <c r="I10" s="329"/>
      <c r="J10" s="329"/>
      <c r="K10" s="329"/>
      <c r="L10" s="16">
        <v>55</v>
      </c>
      <c r="M10" s="16">
        <v>45</v>
      </c>
      <c r="N10" s="16">
        <v>35</v>
      </c>
    </row>
    <row r="11" spans="1:16" ht="7.5" customHeigh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7"/>
      <c r="M11" s="17"/>
    </row>
    <row r="12" spans="1:16" ht="12.75" customHeight="1" x14ac:dyDescent="0.2">
      <c r="A12" s="330" t="s">
        <v>20</v>
      </c>
      <c r="B12" s="330" t="s">
        <v>21</v>
      </c>
      <c r="C12" s="330"/>
      <c r="D12" s="330"/>
      <c r="E12" s="330" t="s">
        <v>22</v>
      </c>
      <c r="F12" s="330" t="s">
        <v>23</v>
      </c>
      <c r="G12" s="330" t="s">
        <v>24</v>
      </c>
      <c r="H12" s="330" t="s">
        <v>25</v>
      </c>
      <c r="I12" s="330" t="s">
        <v>26</v>
      </c>
      <c r="J12" s="331" t="s">
        <v>27</v>
      </c>
      <c r="K12" s="332" t="s">
        <v>28</v>
      </c>
      <c r="L12" s="330" t="s">
        <v>29</v>
      </c>
      <c r="M12" s="330"/>
      <c r="N12" s="330"/>
    </row>
    <row r="13" spans="1:16" x14ac:dyDescent="0.2">
      <c r="A13" s="330"/>
      <c r="B13" s="330"/>
      <c r="C13" s="330"/>
      <c r="D13" s="330"/>
      <c r="E13" s="330"/>
      <c r="F13" s="330"/>
      <c r="G13" s="330"/>
      <c r="H13" s="330"/>
      <c r="I13" s="330"/>
      <c r="J13" s="331"/>
      <c r="K13" s="332"/>
      <c r="L13" s="330"/>
      <c r="M13" s="330"/>
      <c r="N13" s="330"/>
    </row>
    <row r="14" spans="1:16" ht="18" customHeight="1" x14ac:dyDescent="0.25">
      <c r="A14" s="7">
        <v>1</v>
      </c>
      <c r="B14" s="21" t="s">
        <v>118</v>
      </c>
      <c r="C14" s="22"/>
      <c r="D14" s="34"/>
      <c r="E14" s="35" t="s">
        <v>35</v>
      </c>
      <c r="F14" s="24" t="s">
        <v>90</v>
      </c>
      <c r="G14" s="36" t="s">
        <v>87</v>
      </c>
      <c r="H14" s="26">
        <v>56.68</v>
      </c>
      <c r="I14" s="24">
        <v>56</v>
      </c>
      <c r="J14" s="24" t="s">
        <v>90</v>
      </c>
      <c r="K14" s="24">
        <v>20</v>
      </c>
      <c r="L14" s="33" t="s">
        <v>119</v>
      </c>
      <c r="M14" s="28"/>
      <c r="N14" s="29"/>
    </row>
    <row r="15" spans="1:16" ht="18" customHeight="1" x14ac:dyDescent="0.25">
      <c r="A15" s="7">
        <v>2</v>
      </c>
      <c r="B15" s="21" t="s">
        <v>120</v>
      </c>
      <c r="C15" s="22"/>
      <c r="D15" s="34"/>
      <c r="E15" s="35">
        <v>2006</v>
      </c>
      <c r="F15" s="24" t="s">
        <v>90</v>
      </c>
      <c r="G15" s="36" t="s">
        <v>55</v>
      </c>
      <c r="H15" s="26">
        <v>57.58</v>
      </c>
      <c r="I15" s="24">
        <v>55</v>
      </c>
      <c r="J15" s="24" t="s">
        <v>90</v>
      </c>
      <c r="K15" s="24">
        <v>18</v>
      </c>
      <c r="L15" s="33" t="s">
        <v>56</v>
      </c>
      <c r="M15" s="28"/>
      <c r="N15" s="29"/>
    </row>
    <row r="16" spans="1:16" ht="18" customHeight="1" x14ac:dyDescent="0.25">
      <c r="A16" s="7">
        <v>3</v>
      </c>
      <c r="B16" s="60" t="s">
        <v>121</v>
      </c>
      <c r="C16" s="31"/>
      <c r="D16" s="34"/>
      <c r="E16" s="61">
        <v>2006</v>
      </c>
      <c r="F16" s="24" t="s">
        <v>90</v>
      </c>
      <c r="G16" s="36" t="s">
        <v>91</v>
      </c>
      <c r="H16" s="32">
        <v>57.98</v>
      </c>
      <c r="I16" s="24">
        <v>31</v>
      </c>
      <c r="J16" s="24" t="s">
        <v>122</v>
      </c>
      <c r="K16" s="24">
        <v>16</v>
      </c>
      <c r="L16" s="33" t="s">
        <v>107</v>
      </c>
      <c r="M16" s="28"/>
      <c r="N16" s="29"/>
    </row>
    <row r="17" spans="1:14" ht="18" customHeight="1" x14ac:dyDescent="0.25">
      <c r="A17" s="7">
        <v>4</v>
      </c>
      <c r="B17" s="30" t="s">
        <v>123</v>
      </c>
      <c r="C17" s="31"/>
      <c r="D17" s="31"/>
      <c r="E17" s="23">
        <v>2008</v>
      </c>
      <c r="F17" s="24" t="s">
        <v>31</v>
      </c>
      <c r="G17" s="24" t="s">
        <v>39</v>
      </c>
      <c r="H17" s="32">
        <v>57.18</v>
      </c>
      <c r="I17" s="24">
        <v>29</v>
      </c>
      <c r="J17" s="24" t="s">
        <v>122</v>
      </c>
      <c r="K17" s="24">
        <v>15</v>
      </c>
      <c r="L17" s="33" t="s">
        <v>124</v>
      </c>
      <c r="M17" s="28"/>
      <c r="N17" s="29"/>
    </row>
    <row r="18" spans="1:14" ht="18" customHeight="1" x14ac:dyDescent="0.25">
      <c r="A18" s="7">
        <v>5</v>
      </c>
      <c r="B18" s="21" t="s">
        <v>125</v>
      </c>
      <c r="C18" s="22"/>
      <c r="D18" s="34"/>
      <c r="E18" s="35" t="s">
        <v>35</v>
      </c>
      <c r="F18" s="24" t="s">
        <v>126</v>
      </c>
      <c r="G18" s="64" t="s">
        <v>127</v>
      </c>
      <c r="H18" s="26">
        <v>56.94</v>
      </c>
      <c r="I18" s="24">
        <v>20</v>
      </c>
      <c r="J18" s="24" t="s">
        <v>122</v>
      </c>
      <c r="K18" s="24">
        <v>14</v>
      </c>
      <c r="L18" s="33" t="s">
        <v>128</v>
      </c>
      <c r="M18" s="28"/>
      <c r="N18" s="29"/>
    </row>
    <row r="19" spans="1:14" ht="18" customHeight="1" x14ac:dyDescent="0.25">
      <c r="A19" s="7">
        <v>6</v>
      </c>
      <c r="B19" s="21" t="s">
        <v>129</v>
      </c>
      <c r="C19" s="22"/>
      <c r="D19" s="34"/>
      <c r="E19" s="35">
        <v>2008</v>
      </c>
      <c r="F19" s="24" t="s">
        <v>31</v>
      </c>
      <c r="G19" s="36" t="s">
        <v>46</v>
      </c>
      <c r="H19" s="26">
        <v>56.32</v>
      </c>
      <c r="I19" s="24">
        <v>15</v>
      </c>
      <c r="J19" s="24" t="s">
        <v>122</v>
      </c>
      <c r="K19" s="24">
        <v>13</v>
      </c>
      <c r="L19" s="33" t="s">
        <v>47</v>
      </c>
      <c r="M19" s="28"/>
      <c r="N19" s="29"/>
    </row>
    <row r="20" spans="1:14" ht="18" customHeight="1" x14ac:dyDescent="0.25">
      <c r="A20" s="7">
        <v>7</v>
      </c>
      <c r="B20" s="21" t="s">
        <v>130</v>
      </c>
      <c r="C20" s="22"/>
      <c r="D20" s="34"/>
      <c r="E20" s="35">
        <v>2006</v>
      </c>
      <c r="F20" s="24" t="s">
        <v>31</v>
      </c>
      <c r="G20" s="36" t="s">
        <v>46</v>
      </c>
      <c r="H20" s="26">
        <v>56.54</v>
      </c>
      <c r="I20" s="24">
        <v>11</v>
      </c>
      <c r="J20" s="24" t="s">
        <v>122</v>
      </c>
      <c r="K20" s="24">
        <v>12</v>
      </c>
      <c r="L20" s="33" t="s">
        <v>47</v>
      </c>
      <c r="M20" s="28"/>
      <c r="N20" s="29"/>
    </row>
    <row r="21" spans="1:14" ht="18" customHeight="1" x14ac:dyDescent="0.25">
      <c r="A21" s="7">
        <v>8</v>
      </c>
      <c r="B21" s="21" t="s">
        <v>131</v>
      </c>
      <c r="C21" s="22"/>
      <c r="D21" s="34"/>
      <c r="E21" s="35">
        <v>2007</v>
      </c>
      <c r="F21" s="24"/>
      <c r="G21" s="36" t="s">
        <v>132</v>
      </c>
      <c r="H21" s="26">
        <v>54.1</v>
      </c>
      <c r="I21" s="24">
        <v>8</v>
      </c>
      <c r="J21" s="24" t="s">
        <v>122</v>
      </c>
      <c r="K21" s="24">
        <v>11</v>
      </c>
      <c r="L21" s="33" t="s">
        <v>133</v>
      </c>
      <c r="M21" s="28"/>
      <c r="N21" s="29"/>
    </row>
    <row r="22" spans="1:14" ht="15" x14ac:dyDescent="0.25">
      <c r="A22" s="38"/>
      <c r="B22" s="39"/>
      <c r="C22" s="39"/>
      <c r="D22" s="39"/>
      <c r="E22" s="40"/>
      <c r="F22" s="40"/>
      <c r="G22" s="41"/>
      <c r="H22" s="42"/>
      <c r="I22" s="40"/>
      <c r="J22" s="40"/>
      <c r="K22" s="41"/>
      <c r="L22" s="43"/>
      <c r="M22" s="44"/>
    </row>
    <row r="23" spans="1:14" ht="15" x14ac:dyDescent="0.25">
      <c r="A23" s="38"/>
      <c r="B23" s="43"/>
      <c r="C23" s="45"/>
      <c r="D23" s="45"/>
      <c r="E23" s="46"/>
      <c r="F23" s="47"/>
      <c r="G23" s="48"/>
      <c r="H23" s="42"/>
      <c r="I23" s="40"/>
      <c r="J23" s="40"/>
      <c r="K23" s="40"/>
      <c r="L23" s="49"/>
      <c r="M23" s="50"/>
    </row>
    <row r="24" spans="1:14" ht="15.75" x14ac:dyDescent="0.25">
      <c r="A24" s="51" t="s">
        <v>57</v>
      </c>
      <c r="B24" s="52"/>
      <c r="C24" s="52"/>
      <c r="F24" s="53" t="s">
        <v>58</v>
      </c>
      <c r="H24" s="51" t="s">
        <v>59</v>
      </c>
      <c r="J24" s="53"/>
      <c r="K24" s="54"/>
      <c r="L24" s="54" t="s">
        <v>60</v>
      </c>
      <c r="N24" s="55"/>
    </row>
    <row r="25" spans="1:14" ht="15.75" x14ac:dyDescent="0.25">
      <c r="A25" s="51"/>
      <c r="B25" s="52"/>
      <c r="C25" s="52"/>
      <c r="F25" s="53"/>
      <c r="H25" s="51"/>
      <c r="J25" s="53"/>
      <c r="K25" s="54"/>
      <c r="L25" s="54"/>
      <c r="N25" s="55"/>
    </row>
    <row r="26" spans="1:14" ht="15.75" x14ac:dyDescent="0.25">
      <c r="A26" s="51" t="s">
        <v>61</v>
      </c>
      <c r="B26" s="52"/>
      <c r="C26" s="52"/>
      <c r="F26" s="53" t="s">
        <v>62</v>
      </c>
      <c r="H26" s="51" t="s">
        <v>63</v>
      </c>
      <c r="J26" s="53"/>
      <c r="K26" s="54"/>
      <c r="L26" s="54" t="s">
        <v>64</v>
      </c>
      <c r="N26" s="55"/>
    </row>
    <row r="27" spans="1:14" ht="18.75" customHeight="1" x14ac:dyDescent="0.25">
      <c r="A27" s="38"/>
      <c r="B27" s="43"/>
      <c r="C27" s="43"/>
      <c r="D27" s="41"/>
      <c r="E27" s="41"/>
      <c r="F27" s="41"/>
      <c r="G27" s="43"/>
      <c r="H27" s="56"/>
      <c r="I27" s="41"/>
      <c r="J27" s="41"/>
      <c r="K27" s="57"/>
      <c r="L27" s="43"/>
      <c r="M27" s="43"/>
    </row>
  </sheetData>
  <mergeCells count="26">
    <mergeCell ref="A1:N1"/>
    <mergeCell ref="A2:N2"/>
    <mergeCell ref="A3:N3"/>
    <mergeCell ref="A4:N4"/>
    <mergeCell ref="A5:C5"/>
    <mergeCell ref="E5:K5"/>
    <mergeCell ref="A6:C6"/>
    <mergeCell ref="E6:K6"/>
    <mergeCell ref="L6:N6"/>
    <mergeCell ref="A7:C7"/>
    <mergeCell ref="E7:K7"/>
    <mergeCell ref="L7:N7"/>
    <mergeCell ref="E8:K8"/>
    <mergeCell ref="L8:N8"/>
    <mergeCell ref="E9:K9"/>
    <mergeCell ref="E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  <mergeCell ref="L12:N13"/>
  </mergeCells>
  <pageMargins left="0.7" right="0.7" top="0.75" bottom="0.75" header="0.51180555555555496" footer="0.51180555555555496"/>
  <pageSetup paperSize="9" scale="84" firstPageNumber="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6D9F1"/>
    <pageSetUpPr fitToPage="1"/>
  </sheetPr>
  <dimension ref="A1:AMJ32"/>
  <sheetViews>
    <sheetView view="pageBreakPreview" topLeftCell="A7" zoomScaleNormal="90" workbookViewId="0">
      <selection activeCell="D9" sqref="D9"/>
    </sheetView>
  </sheetViews>
  <sheetFormatPr defaultColWidth="9.140625" defaultRowHeight="12.75" x14ac:dyDescent="0.2"/>
  <cols>
    <col min="1" max="1" width="7.140625" style="1" customWidth="1"/>
    <col min="2" max="2" width="11.140625" style="1" customWidth="1"/>
    <col min="3" max="3" width="10.7109375" style="1" customWidth="1"/>
    <col min="4" max="4" width="9.140625" style="1"/>
    <col min="5" max="5" width="10.42578125" style="1" customWidth="1"/>
    <col min="6" max="6" width="9.7109375" style="1" customWidth="1"/>
    <col min="7" max="7" width="27.5703125" style="1" customWidth="1"/>
    <col min="8" max="8" width="10.140625" style="1" customWidth="1"/>
    <col min="9" max="9" width="9.42578125" style="1" customWidth="1"/>
    <col min="10" max="10" width="10" style="1" customWidth="1"/>
    <col min="11" max="11" width="9.5703125" style="2" customWidth="1"/>
    <col min="12" max="12" width="11.5703125" style="1" customWidth="1"/>
    <col min="13" max="13" width="11.85546875" style="1" customWidth="1"/>
    <col min="14" max="14" width="10.7109375" style="1" customWidth="1"/>
    <col min="15" max="1024" width="9.140625" style="1"/>
  </cols>
  <sheetData>
    <row r="1" spans="1:16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6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</row>
    <row r="3" spans="1:16" ht="18.75" customHeight="1" x14ac:dyDescent="0.25">
      <c r="A3" s="336" t="s">
        <v>2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</row>
    <row r="4" spans="1:16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P4" s="3"/>
    </row>
    <row r="5" spans="1:16" ht="18" customHeight="1" x14ac:dyDescent="0.3">
      <c r="A5" s="337" t="s">
        <v>4</v>
      </c>
      <c r="B5" s="337"/>
      <c r="C5" s="337"/>
      <c r="D5" s="5"/>
      <c r="E5" s="334" t="s">
        <v>5</v>
      </c>
      <c r="F5" s="334"/>
      <c r="G5" s="334"/>
      <c r="H5" s="334"/>
      <c r="I5" s="334"/>
      <c r="J5" s="334"/>
      <c r="K5" s="334"/>
    </row>
    <row r="6" spans="1:16" ht="18" customHeight="1" x14ac:dyDescent="0.3">
      <c r="A6" s="333" t="s">
        <v>6</v>
      </c>
      <c r="B6" s="333"/>
      <c r="C6" s="333"/>
      <c r="D6" s="8"/>
      <c r="E6" s="334" t="s">
        <v>7</v>
      </c>
      <c r="F6" s="334"/>
      <c r="G6" s="334"/>
      <c r="H6" s="334"/>
      <c r="I6" s="334"/>
      <c r="J6" s="334"/>
      <c r="K6" s="334"/>
      <c r="L6" s="335" t="s">
        <v>113</v>
      </c>
      <c r="M6" s="335"/>
      <c r="N6" s="335"/>
    </row>
    <row r="7" spans="1:16" ht="18" customHeight="1" x14ac:dyDescent="0.3">
      <c r="A7" s="333">
        <v>100</v>
      </c>
      <c r="B7" s="333"/>
      <c r="C7" s="333"/>
      <c r="D7" s="9"/>
      <c r="E7" s="334" t="s">
        <v>9</v>
      </c>
      <c r="F7" s="334"/>
      <c r="G7" s="334"/>
      <c r="H7" s="334"/>
      <c r="I7" s="334"/>
      <c r="J7" s="334"/>
      <c r="K7" s="334"/>
      <c r="L7" s="335" t="s">
        <v>10</v>
      </c>
      <c r="M7" s="335"/>
      <c r="N7" s="335"/>
    </row>
    <row r="8" spans="1:16" ht="19.5" customHeight="1" x14ac:dyDescent="0.25">
      <c r="A8" s="10"/>
      <c r="B8" s="11"/>
      <c r="C8" s="11"/>
      <c r="D8" s="9"/>
      <c r="E8" s="327" t="s">
        <v>11</v>
      </c>
      <c r="F8" s="327"/>
      <c r="G8" s="327"/>
      <c r="H8" s="327"/>
      <c r="I8" s="327"/>
      <c r="J8" s="327"/>
      <c r="K8" s="327"/>
      <c r="L8" s="328" t="s">
        <v>12</v>
      </c>
      <c r="M8" s="328"/>
      <c r="N8" s="328"/>
    </row>
    <row r="9" spans="1:16" ht="18" customHeight="1" x14ac:dyDescent="0.25">
      <c r="A9" s="12" t="s">
        <v>13</v>
      </c>
      <c r="B9" s="13"/>
      <c r="C9" s="11"/>
      <c r="D9" s="14">
        <v>36</v>
      </c>
      <c r="E9" s="329" t="s">
        <v>14</v>
      </c>
      <c r="F9" s="329"/>
      <c r="G9" s="329"/>
      <c r="H9" s="329"/>
      <c r="I9" s="329"/>
      <c r="J9" s="329"/>
      <c r="K9" s="329"/>
      <c r="L9" s="7" t="s">
        <v>114</v>
      </c>
      <c r="M9" s="7" t="s">
        <v>73</v>
      </c>
      <c r="N9" s="7" t="s">
        <v>116</v>
      </c>
    </row>
    <row r="10" spans="1:16" ht="18" customHeight="1" x14ac:dyDescent="0.25">
      <c r="A10" s="15" t="s">
        <v>18</v>
      </c>
      <c r="B10" s="13"/>
      <c r="C10" s="11"/>
      <c r="D10" s="14">
        <v>347</v>
      </c>
      <c r="E10" s="329" t="s">
        <v>134</v>
      </c>
      <c r="F10" s="329"/>
      <c r="G10" s="329"/>
      <c r="H10" s="329"/>
      <c r="I10" s="329"/>
      <c r="J10" s="329"/>
      <c r="K10" s="329"/>
      <c r="L10" s="16">
        <v>60</v>
      </c>
      <c r="M10" s="16">
        <v>49</v>
      </c>
      <c r="N10" s="16">
        <v>39</v>
      </c>
    </row>
    <row r="11" spans="1:16" ht="7.5" customHeigh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7"/>
      <c r="M11" s="17"/>
    </row>
    <row r="12" spans="1:16" ht="12.75" customHeight="1" x14ac:dyDescent="0.2">
      <c r="A12" s="330" t="s">
        <v>20</v>
      </c>
      <c r="B12" s="330" t="s">
        <v>21</v>
      </c>
      <c r="C12" s="330"/>
      <c r="D12" s="330"/>
      <c r="E12" s="330" t="s">
        <v>22</v>
      </c>
      <c r="F12" s="330" t="s">
        <v>23</v>
      </c>
      <c r="G12" s="330" t="s">
        <v>24</v>
      </c>
      <c r="H12" s="330" t="s">
        <v>25</v>
      </c>
      <c r="I12" s="330" t="s">
        <v>26</v>
      </c>
      <c r="J12" s="331" t="s">
        <v>27</v>
      </c>
      <c r="K12" s="332" t="s">
        <v>28</v>
      </c>
      <c r="L12" s="330" t="s">
        <v>29</v>
      </c>
      <c r="M12" s="330"/>
      <c r="N12" s="330"/>
    </row>
    <row r="13" spans="1:16" x14ac:dyDescent="0.2">
      <c r="A13" s="330"/>
      <c r="B13" s="330"/>
      <c r="C13" s="330"/>
      <c r="D13" s="330"/>
      <c r="E13" s="330"/>
      <c r="F13" s="330"/>
      <c r="G13" s="330"/>
      <c r="H13" s="330"/>
      <c r="I13" s="330"/>
      <c r="J13" s="331"/>
      <c r="K13" s="332"/>
      <c r="L13" s="330"/>
      <c r="M13" s="330"/>
      <c r="N13" s="330"/>
    </row>
    <row r="14" spans="1:16" ht="18" customHeight="1" x14ac:dyDescent="0.25">
      <c r="A14" s="7">
        <v>1</v>
      </c>
      <c r="B14" s="60" t="s">
        <v>135</v>
      </c>
      <c r="C14" s="31"/>
      <c r="D14" s="34"/>
      <c r="E14" s="61">
        <v>2007</v>
      </c>
      <c r="F14" s="24" t="s">
        <v>90</v>
      </c>
      <c r="G14" s="36" t="s">
        <v>136</v>
      </c>
      <c r="H14" s="32">
        <v>59.7</v>
      </c>
      <c r="I14" s="24">
        <v>75</v>
      </c>
      <c r="J14" s="24" t="s">
        <v>90</v>
      </c>
      <c r="K14" s="24">
        <v>20</v>
      </c>
      <c r="L14" s="33" t="s">
        <v>137</v>
      </c>
      <c r="M14" s="28"/>
      <c r="N14" s="29"/>
    </row>
    <row r="15" spans="1:16" ht="18" customHeight="1" x14ac:dyDescent="0.25">
      <c r="A15" s="7">
        <v>2</v>
      </c>
      <c r="B15" s="21" t="s">
        <v>138</v>
      </c>
      <c r="C15" s="22"/>
      <c r="D15" s="34"/>
      <c r="E15" s="35">
        <v>2006</v>
      </c>
      <c r="F15" s="24" t="s">
        <v>67</v>
      </c>
      <c r="G15" s="36" t="s">
        <v>32</v>
      </c>
      <c r="H15" s="26">
        <v>59.8</v>
      </c>
      <c r="I15" s="24">
        <v>59</v>
      </c>
      <c r="J15" s="23" t="s">
        <v>139</v>
      </c>
      <c r="K15" s="24">
        <v>18</v>
      </c>
      <c r="L15" s="33" t="s">
        <v>140</v>
      </c>
      <c r="M15" s="28"/>
      <c r="N15" s="29"/>
    </row>
    <row r="16" spans="1:16" ht="18" customHeight="1" x14ac:dyDescent="0.25">
      <c r="A16" s="7">
        <v>3</v>
      </c>
      <c r="B16" s="21" t="s">
        <v>141</v>
      </c>
      <c r="C16" s="22"/>
      <c r="D16" s="34"/>
      <c r="E16" s="35">
        <v>2006</v>
      </c>
      <c r="F16" s="24" t="s">
        <v>90</v>
      </c>
      <c r="G16" s="36" t="s">
        <v>91</v>
      </c>
      <c r="H16" s="26">
        <v>61.2</v>
      </c>
      <c r="I16" s="24">
        <v>51</v>
      </c>
      <c r="J16" s="24" t="s">
        <v>73</v>
      </c>
      <c r="K16" s="24">
        <v>16</v>
      </c>
      <c r="L16" s="33" t="s">
        <v>107</v>
      </c>
      <c r="M16" s="28"/>
      <c r="N16" s="29"/>
    </row>
    <row r="17" spans="1:14" ht="18" customHeight="1" x14ac:dyDescent="0.25">
      <c r="A17" s="7">
        <v>4</v>
      </c>
      <c r="B17" s="21" t="s">
        <v>142</v>
      </c>
      <c r="C17" s="22"/>
      <c r="D17" s="34"/>
      <c r="E17" s="35" t="s">
        <v>35</v>
      </c>
      <c r="F17" s="24" t="s">
        <v>90</v>
      </c>
      <c r="G17" s="36" t="s">
        <v>87</v>
      </c>
      <c r="H17" s="26">
        <v>61.3</v>
      </c>
      <c r="I17" s="24">
        <v>46</v>
      </c>
      <c r="J17" s="24" t="s">
        <v>126</v>
      </c>
      <c r="K17" s="24">
        <v>15</v>
      </c>
      <c r="L17" s="33" t="s">
        <v>119</v>
      </c>
      <c r="M17" s="28"/>
      <c r="N17" s="29"/>
    </row>
    <row r="18" spans="1:14" ht="18" customHeight="1" x14ac:dyDescent="0.25">
      <c r="A18" s="7">
        <v>5</v>
      </c>
      <c r="B18" s="60" t="s">
        <v>143</v>
      </c>
      <c r="C18" s="31"/>
      <c r="D18" s="34"/>
      <c r="E18" s="61">
        <v>2008</v>
      </c>
      <c r="F18" s="24" t="s">
        <v>31</v>
      </c>
      <c r="G18" s="36" t="s">
        <v>42</v>
      </c>
      <c r="H18" s="32">
        <v>61.55</v>
      </c>
      <c r="I18" s="24">
        <v>39</v>
      </c>
      <c r="J18" s="23" t="s">
        <v>144</v>
      </c>
      <c r="K18" s="24">
        <v>14</v>
      </c>
      <c r="L18" s="33" t="s">
        <v>43</v>
      </c>
      <c r="M18" s="28"/>
      <c r="N18" s="29"/>
    </row>
    <row r="19" spans="1:14" ht="18" customHeight="1" x14ac:dyDescent="0.25">
      <c r="A19" s="7">
        <v>6</v>
      </c>
      <c r="B19" s="62" t="s">
        <v>145</v>
      </c>
      <c r="C19" s="22"/>
      <c r="D19" s="34"/>
      <c r="E19" s="35">
        <v>2006</v>
      </c>
      <c r="F19" s="24" t="s">
        <v>31</v>
      </c>
      <c r="G19" s="63" t="s">
        <v>39</v>
      </c>
      <c r="H19" s="26">
        <v>61.05</v>
      </c>
      <c r="I19" s="24">
        <v>38</v>
      </c>
      <c r="J19" s="23" t="s">
        <v>122</v>
      </c>
      <c r="K19" s="24">
        <v>13</v>
      </c>
      <c r="L19" s="33" t="s">
        <v>146</v>
      </c>
      <c r="M19" s="28"/>
      <c r="N19" s="29"/>
    </row>
    <row r="20" spans="1:14" ht="18" customHeight="1" x14ac:dyDescent="0.25">
      <c r="A20" s="7">
        <v>7</v>
      </c>
      <c r="B20" s="21" t="s">
        <v>147</v>
      </c>
      <c r="C20" s="22"/>
      <c r="D20" s="34"/>
      <c r="E20" s="35">
        <v>2006</v>
      </c>
      <c r="F20" s="24" t="s">
        <v>73</v>
      </c>
      <c r="G20" s="36" t="s">
        <v>132</v>
      </c>
      <c r="H20" s="26">
        <v>62</v>
      </c>
      <c r="I20" s="24">
        <v>31</v>
      </c>
      <c r="J20" s="23" t="s">
        <v>122</v>
      </c>
      <c r="K20" s="24">
        <v>12</v>
      </c>
      <c r="L20" s="33" t="s">
        <v>133</v>
      </c>
      <c r="M20" s="28"/>
      <c r="N20" s="29"/>
    </row>
    <row r="21" spans="1:14" ht="18" customHeight="1" x14ac:dyDescent="0.25">
      <c r="A21" s="7">
        <v>8</v>
      </c>
      <c r="B21" s="21" t="s">
        <v>148</v>
      </c>
      <c r="C21" s="22"/>
      <c r="D21" s="34"/>
      <c r="E21" s="35" t="s">
        <v>106</v>
      </c>
      <c r="F21" s="24" t="s">
        <v>90</v>
      </c>
      <c r="G21" s="36" t="s">
        <v>91</v>
      </c>
      <c r="H21" s="26">
        <v>61.85</v>
      </c>
      <c r="I21" s="24">
        <v>30</v>
      </c>
      <c r="J21" s="23" t="s">
        <v>122</v>
      </c>
      <c r="K21" s="24">
        <v>11</v>
      </c>
      <c r="L21" s="33" t="s">
        <v>107</v>
      </c>
      <c r="M21" s="28"/>
      <c r="N21" s="29"/>
    </row>
    <row r="22" spans="1:14" ht="18" customHeight="1" x14ac:dyDescent="0.25">
      <c r="A22" s="7">
        <v>9</v>
      </c>
      <c r="B22" s="21" t="s">
        <v>149</v>
      </c>
      <c r="C22" s="22"/>
      <c r="D22" s="34"/>
      <c r="E22" s="35">
        <v>2006</v>
      </c>
      <c r="F22" s="24" t="s">
        <v>73</v>
      </c>
      <c r="G22" s="36" t="s">
        <v>97</v>
      </c>
      <c r="H22" s="26">
        <v>59.94</v>
      </c>
      <c r="I22" s="24">
        <v>26</v>
      </c>
      <c r="J22" s="23" t="s">
        <v>122</v>
      </c>
      <c r="K22" s="24">
        <v>10</v>
      </c>
      <c r="L22" s="33" t="s">
        <v>150</v>
      </c>
      <c r="M22" s="28"/>
      <c r="N22" s="29"/>
    </row>
    <row r="23" spans="1:14" ht="18" customHeight="1" x14ac:dyDescent="0.25">
      <c r="A23" s="7">
        <v>10</v>
      </c>
      <c r="B23" s="21" t="s">
        <v>151</v>
      </c>
      <c r="C23" s="22"/>
      <c r="D23" s="34"/>
      <c r="E23" s="35">
        <v>2007</v>
      </c>
      <c r="F23" s="24" t="s">
        <v>90</v>
      </c>
      <c r="G23" s="36" t="s">
        <v>97</v>
      </c>
      <c r="H23" s="26">
        <v>60.45</v>
      </c>
      <c r="I23" s="24">
        <v>25</v>
      </c>
      <c r="J23" s="23" t="s">
        <v>122</v>
      </c>
      <c r="K23" s="24">
        <v>9</v>
      </c>
      <c r="L23" s="33" t="s">
        <v>152</v>
      </c>
      <c r="M23" s="28"/>
      <c r="N23" s="29"/>
    </row>
    <row r="24" spans="1:14" ht="15" x14ac:dyDescent="0.25">
      <c r="A24" s="38"/>
      <c r="B24" s="39"/>
      <c r="C24" s="39"/>
      <c r="D24" s="39"/>
      <c r="E24" s="40"/>
      <c r="F24" s="40"/>
      <c r="G24" s="41"/>
      <c r="H24" s="42"/>
      <c r="I24" s="40"/>
      <c r="J24" s="40"/>
      <c r="K24" s="41"/>
      <c r="L24" s="43"/>
      <c r="M24" s="44"/>
    </row>
    <row r="25" spans="1:14" ht="15" x14ac:dyDescent="0.25">
      <c r="A25" s="38"/>
      <c r="B25" s="43"/>
      <c r="C25" s="45"/>
      <c r="D25" s="45"/>
      <c r="E25" s="46"/>
      <c r="F25" s="47"/>
      <c r="G25" s="48"/>
      <c r="H25" s="42"/>
      <c r="I25" s="40"/>
      <c r="J25" s="40"/>
      <c r="K25" s="40"/>
      <c r="L25" s="49"/>
      <c r="M25" s="50"/>
    </row>
    <row r="26" spans="1:14" ht="15.75" x14ac:dyDescent="0.25">
      <c r="A26" s="51" t="s">
        <v>57</v>
      </c>
      <c r="B26" s="52"/>
      <c r="C26" s="52"/>
      <c r="F26" s="53" t="s">
        <v>58</v>
      </c>
      <c r="H26" s="51" t="s">
        <v>59</v>
      </c>
      <c r="J26" s="53"/>
      <c r="K26" s="54"/>
      <c r="L26" s="54" t="s">
        <v>60</v>
      </c>
      <c r="N26" s="55"/>
    </row>
    <row r="27" spans="1:14" ht="15.75" x14ac:dyDescent="0.25">
      <c r="A27" s="51"/>
      <c r="B27" s="52"/>
      <c r="C27" s="52"/>
      <c r="F27" s="53"/>
      <c r="H27" s="51"/>
      <c r="J27" s="53"/>
      <c r="K27" s="54"/>
      <c r="L27" s="54"/>
      <c r="N27" s="55"/>
    </row>
    <row r="28" spans="1:14" ht="15.75" x14ac:dyDescent="0.25">
      <c r="A28" s="51" t="s">
        <v>61</v>
      </c>
      <c r="B28" s="52"/>
      <c r="C28" s="52"/>
      <c r="F28" s="53" t="s">
        <v>62</v>
      </c>
      <c r="H28" s="51" t="s">
        <v>63</v>
      </c>
      <c r="J28" s="53"/>
      <c r="K28" s="54"/>
      <c r="L28" s="54" t="s">
        <v>64</v>
      </c>
      <c r="N28" s="55"/>
    </row>
    <row r="29" spans="1:14" ht="18.75" customHeight="1" x14ac:dyDescent="0.25">
      <c r="A29" s="38"/>
      <c r="B29" s="43"/>
      <c r="C29" s="43"/>
      <c r="D29" s="41"/>
      <c r="E29" s="41"/>
      <c r="F29" s="41"/>
      <c r="G29" s="43"/>
      <c r="H29" s="56"/>
      <c r="I29" s="41"/>
      <c r="J29" s="41"/>
      <c r="K29" s="57"/>
      <c r="L29" s="43"/>
      <c r="M29" s="43"/>
    </row>
    <row r="30" spans="1:14" ht="15.75" x14ac:dyDescent="0.25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9"/>
      <c r="L30" s="58"/>
      <c r="M30" s="52"/>
    </row>
    <row r="31" spans="1:14" ht="15.75" x14ac:dyDescent="0.25">
      <c r="A31" s="52"/>
      <c r="B31" s="52"/>
      <c r="C31" s="52"/>
      <c r="D31" s="52"/>
      <c r="E31" s="52"/>
      <c r="F31" s="52"/>
      <c r="G31" s="52"/>
      <c r="H31" s="58"/>
      <c r="I31" s="58"/>
      <c r="J31" s="58"/>
      <c r="K31" s="59"/>
      <c r="L31" s="58"/>
      <c r="M31" s="52"/>
    </row>
    <row r="32" spans="1:14" ht="15.75" x14ac:dyDescent="0.25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9"/>
      <c r="L32" s="58"/>
      <c r="M32" s="52"/>
    </row>
  </sheetData>
  <mergeCells count="26">
    <mergeCell ref="A1:N1"/>
    <mergeCell ref="A2:N2"/>
    <mergeCell ref="A3:N3"/>
    <mergeCell ref="A4:N4"/>
    <mergeCell ref="A5:C5"/>
    <mergeCell ref="E5:K5"/>
    <mergeCell ref="A6:C6"/>
    <mergeCell ref="E6:K6"/>
    <mergeCell ref="L6:N6"/>
    <mergeCell ref="A7:C7"/>
    <mergeCell ref="E7:K7"/>
    <mergeCell ref="L7:N7"/>
    <mergeCell ref="E8:K8"/>
    <mergeCell ref="L8:N8"/>
    <mergeCell ref="E9:K9"/>
    <mergeCell ref="E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  <mergeCell ref="L12:N13"/>
  </mergeCells>
  <pageMargins left="0.7" right="0.7" top="0.75" bottom="0.75" header="0.51180555555555496" footer="0.51180555555555496"/>
  <pageSetup paperSize="9" scale="84" firstPageNumber="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6D9F1"/>
    <pageSetUpPr fitToPage="1"/>
  </sheetPr>
  <dimension ref="A1:AMJ26"/>
  <sheetViews>
    <sheetView view="pageBreakPreview" topLeftCell="A7" zoomScaleNormal="90" workbookViewId="0">
      <selection activeCell="A17" sqref="A17:XFD17"/>
    </sheetView>
  </sheetViews>
  <sheetFormatPr defaultColWidth="9.140625" defaultRowHeight="12.75" x14ac:dyDescent="0.2"/>
  <cols>
    <col min="1" max="1" width="7.140625" style="1" customWidth="1"/>
    <col min="2" max="2" width="11.140625" style="1" customWidth="1"/>
    <col min="3" max="3" width="10.7109375" style="1" customWidth="1"/>
    <col min="4" max="4" width="9.140625" style="1"/>
    <col min="5" max="5" width="10.42578125" style="1" customWidth="1"/>
    <col min="6" max="6" width="9.7109375" style="1" customWidth="1"/>
    <col min="7" max="7" width="27.5703125" style="1" customWidth="1"/>
    <col min="8" max="8" width="10.140625" style="1" customWidth="1"/>
    <col min="9" max="9" width="9.42578125" style="1" customWidth="1"/>
    <col min="10" max="10" width="10" style="1" customWidth="1"/>
    <col min="11" max="11" width="9.5703125" style="2" customWidth="1"/>
    <col min="12" max="12" width="11.5703125" style="1" customWidth="1"/>
    <col min="13" max="13" width="11.85546875" style="1" customWidth="1"/>
    <col min="14" max="14" width="10.7109375" style="1" customWidth="1"/>
    <col min="15" max="1024" width="9.140625" style="1"/>
  </cols>
  <sheetData>
    <row r="1" spans="1:16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6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</row>
    <row r="3" spans="1:16" ht="18.75" customHeight="1" x14ac:dyDescent="0.25">
      <c r="A3" s="336" t="s">
        <v>2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</row>
    <row r="4" spans="1:16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P4" s="3"/>
    </row>
    <row r="5" spans="1:16" ht="18" customHeight="1" x14ac:dyDescent="0.3">
      <c r="A5" s="337" t="s">
        <v>4</v>
      </c>
      <c r="B5" s="337"/>
      <c r="C5" s="337"/>
      <c r="D5" s="5"/>
      <c r="E5" s="334" t="s">
        <v>5</v>
      </c>
      <c r="F5" s="334"/>
      <c r="G5" s="334"/>
      <c r="H5" s="334"/>
      <c r="I5" s="334"/>
      <c r="J5" s="334"/>
      <c r="K5" s="334"/>
    </row>
    <row r="6" spans="1:16" ht="18" customHeight="1" x14ac:dyDescent="0.3">
      <c r="A6" s="333" t="s">
        <v>6</v>
      </c>
      <c r="B6" s="333"/>
      <c r="C6" s="333"/>
      <c r="D6" s="8"/>
      <c r="E6" s="334" t="s">
        <v>7</v>
      </c>
      <c r="F6" s="334"/>
      <c r="G6" s="334"/>
      <c r="H6" s="334"/>
      <c r="I6" s="334"/>
      <c r="J6" s="334"/>
      <c r="K6" s="334"/>
      <c r="L6" s="335" t="s">
        <v>113</v>
      </c>
      <c r="M6" s="335"/>
      <c r="N6" s="335"/>
    </row>
    <row r="7" spans="1:16" ht="18" customHeight="1" x14ac:dyDescent="0.3">
      <c r="A7" s="333">
        <v>97</v>
      </c>
      <c r="B7" s="333"/>
      <c r="C7" s="333"/>
      <c r="D7" s="9"/>
      <c r="E7" s="334" t="s">
        <v>9</v>
      </c>
      <c r="F7" s="334"/>
      <c r="G7" s="334"/>
      <c r="H7" s="334"/>
      <c r="I7" s="334"/>
      <c r="J7" s="334"/>
      <c r="K7" s="334"/>
      <c r="L7" s="335" t="s">
        <v>10</v>
      </c>
      <c r="M7" s="335"/>
      <c r="N7" s="335"/>
    </row>
    <row r="8" spans="1:16" ht="19.5" customHeight="1" x14ac:dyDescent="0.25">
      <c r="A8" s="10"/>
      <c r="B8" s="11"/>
      <c r="C8" s="11"/>
      <c r="D8" s="9"/>
      <c r="E8" s="327" t="s">
        <v>11</v>
      </c>
      <c r="F8" s="327"/>
      <c r="G8" s="327"/>
      <c r="H8" s="327"/>
      <c r="I8" s="327"/>
      <c r="J8" s="327"/>
      <c r="K8" s="327"/>
      <c r="L8" s="328" t="s">
        <v>12</v>
      </c>
      <c r="M8" s="328"/>
      <c r="N8" s="328"/>
    </row>
    <row r="9" spans="1:16" ht="18" customHeight="1" x14ac:dyDescent="0.25">
      <c r="A9" s="12" t="s">
        <v>13</v>
      </c>
      <c r="B9" s="13"/>
      <c r="C9" s="11"/>
      <c r="D9" s="14">
        <v>36</v>
      </c>
      <c r="E9" s="329" t="s">
        <v>14</v>
      </c>
      <c r="F9" s="329"/>
      <c r="G9" s="329"/>
      <c r="H9" s="329"/>
      <c r="I9" s="329"/>
      <c r="J9" s="329"/>
      <c r="K9" s="329"/>
      <c r="L9" s="7" t="s">
        <v>114</v>
      </c>
      <c r="M9" s="7" t="s">
        <v>73</v>
      </c>
      <c r="N9" s="7" t="s">
        <v>116</v>
      </c>
    </row>
    <row r="10" spans="1:16" ht="18" customHeight="1" x14ac:dyDescent="0.25">
      <c r="A10" s="15" t="s">
        <v>18</v>
      </c>
      <c r="B10" s="13"/>
      <c r="C10" s="11"/>
      <c r="D10" s="14">
        <v>347</v>
      </c>
      <c r="E10" s="329" t="s">
        <v>153</v>
      </c>
      <c r="F10" s="329"/>
      <c r="G10" s="329"/>
      <c r="H10" s="329"/>
      <c r="I10" s="329"/>
      <c r="J10" s="329"/>
      <c r="K10" s="329"/>
      <c r="L10" s="16">
        <v>65</v>
      </c>
      <c r="M10" s="16">
        <v>54</v>
      </c>
      <c r="N10" s="16">
        <v>43</v>
      </c>
    </row>
    <row r="11" spans="1:16" ht="7.5" customHeigh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7"/>
      <c r="M11" s="17"/>
    </row>
    <row r="12" spans="1:16" ht="12.75" customHeight="1" x14ac:dyDescent="0.2">
      <c r="A12" s="330" t="s">
        <v>20</v>
      </c>
      <c r="B12" s="330" t="s">
        <v>21</v>
      </c>
      <c r="C12" s="330"/>
      <c r="D12" s="330"/>
      <c r="E12" s="330" t="s">
        <v>22</v>
      </c>
      <c r="F12" s="330" t="s">
        <v>23</v>
      </c>
      <c r="G12" s="330" t="s">
        <v>24</v>
      </c>
      <c r="H12" s="330" t="s">
        <v>25</v>
      </c>
      <c r="I12" s="330" t="s">
        <v>26</v>
      </c>
      <c r="J12" s="331" t="s">
        <v>27</v>
      </c>
      <c r="K12" s="332" t="s">
        <v>28</v>
      </c>
      <c r="L12" s="330" t="s">
        <v>29</v>
      </c>
      <c r="M12" s="330"/>
      <c r="N12" s="330"/>
    </row>
    <row r="13" spans="1:16" x14ac:dyDescent="0.2">
      <c r="A13" s="330"/>
      <c r="B13" s="330"/>
      <c r="C13" s="330"/>
      <c r="D13" s="330"/>
      <c r="E13" s="330"/>
      <c r="F13" s="330"/>
      <c r="G13" s="330"/>
      <c r="H13" s="330"/>
      <c r="I13" s="330"/>
      <c r="J13" s="331"/>
      <c r="K13" s="332"/>
      <c r="L13" s="330"/>
      <c r="M13" s="330"/>
      <c r="N13" s="330"/>
    </row>
    <row r="14" spans="1:16" ht="18" customHeight="1" x14ac:dyDescent="0.25">
      <c r="A14" s="7">
        <v>1</v>
      </c>
      <c r="B14" s="60" t="s">
        <v>154</v>
      </c>
      <c r="C14" s="31"/>
      <c r="D14" s="34"/>
      <c r="E14" s="61">
        <v>2007</v>
      </c>
      <c r="F14" s="24" t="s">
        <v>90</v>
      </c>
      <c r="G14" s="36" t="s">
        <v>155</v>
      </c>
      <c r="H14" s="32">
        <v>66.45</v>
      </c>
      <c r="I14" s="24">
        <v>79</v>
      </c>
      <c r="J14" s="24" t="s">
        <v>90</v>
      </c>
      <c r="K14" s="24">
        <v>20</v>
      </c>
      <c r="L14" s="33" t="s">
        <v>156</v>
      </c>
      <c r="M14" s="28"/>
      <c r="N14" s="29"/>
    </row>
    <row r="15" spans="1:16" ht="18" customHeight="1" x14ac:dyDescent="0.25">
      <c r="A15" s="7">
        <v>2</v>
      </c>
      <c r="B15" s="21" t="s">
        <v>157</v>
      </c>
      <c r="C15" s="22"/>
      <c r="D15" s="34"/>
      <c r="E15" s="35">
        <v>2007</v>
      </c>
      <c r="F15" s="24" t="s">
        <v>90</v>
      </c>
      <c r="G15" s="36" t="s">
        <v>136</v>
      </c>
      <c r="H15" s="26">
        <v>65.400000000000006</v>
      </c>
      <c r="I15" s="24">
        <v>66</v>
      </c>
      <c r="J15" s="24" t="s">
        <v>90</v>
      </c>
      <c r="K15" s="24">
        <v>18</v>
      </c>
      <c r="L15" s="33" t="s">
        <v>137</v>
      </c>
      <c r="M15" s="28"/>
      <c r="N15" s="29"/>
    </row>
    <row r="16" spans="1:16" ht="18" customHeight="1" x14ac:dyDescent="0.25">
      <c r="A16" s="7">
        <v>3</v>
      </c>
      <c r="B16" s="21" t="s">
        <v>158</v>
      </c>
      <c r="C16" s="22"/>
      <c r="D16" s="34"/>
      <c r="E16" s="35">
        <v>2006</v>
      </c>
      <c r="F16" s="24" t="s">
        <v>73</v>
      </c>
      <c r="G16" s="36" t="s">
        <v>42</v>
      </c>
      <c r="H16" s="26">
        <v>66.3</v>
      </c>
      <c r="I16" s="24">
        <v>44</v>
      </c>
      <c r="J16" s="24" t="s">
        <v>126</v>
      </c>
      <c r="K16" s="24">
        <v>16</v>
      </c>
      <c r="L16" s="33" t="s">
        <v>43</v>
      </c>
      <c r="M16" s="28"/>
      <c r="N16" s="29"/>
    </row>
    <row r="17" spans="1:14" ht="18" customHeight="1" x14ac:dyDescent="0.25">
      <c r="A17" s="7">
        <v>4</v>
      </c>
      <c r="B17" s="21" t="s">
        <v>159</v>
      </c>
      <c r="C17" s="22"/>
      <c r="D17" s="34"/>
      <c r="E17" s="35" t="s">
        <v>106</v>
      </c>
      <c r="F17" s="24" t="s">
        <v>90</v>
      </c>
      <c r="G17" s="36" t="s">
        <v>87</v>
      </c>
      <c r="H17" s="26">
        <v>66.7</v>
      </c>
      <c r="I17" s="24">
        <v>30</v>
      </c>
      <c r="J17" s="24" t="s">
        <v>122</v>
      </c>
      <c r="K17" s="24">
        <v>15</v>
      </c>
      <c r="L17" s="33" t="s">
        <v>160</v>
      </c>
      <c r="M17" s="28"/>
      <c r="N17" s="29"/>
    </row>
    <row r="18" spans="1:14" ht="18" customHeight="1" x14ac:dyDescent="0.25">
      <c r="A18" s="7">
        <v>5</v>
      </c>
      <c r="B18" s="21" t="s">
        <v>161</v>
      </c>
      <c r="C18" s="22"/>
      <c r="D18" s="34"/>
      <c r="E18" s="35">
        <v>2007</v>
      </c>
      <c r="F18" s="24" t="s">
        <v>126</v>
      </c>
      <c r="G18" s="36" t="s">
        <v>132</v>
      </c>
      <c r="H18" s="26">
        <v>67.150000000000006</v>
      </c>
      <c r="I18" s="24">
        <v>14</v>
      </c>
      <c r="J18" s="24" t="s">
        <v>122</v>
      </c>
      <c r="K18" s="24">
        <v>14</v>
      </c>
      <c r="L18" s="33" t="s">
        <v>133</v>
      </c>
      <c r="M18" s="28"/>
      <c r="N18" s="29"/>
    </row>
    <row r="19" spans="1:14" ht="18" customHeight="1" x14ac:dyDescent="0.25">
      <c r="A19" s="38"/>
      <c r="B19" s="65"/>
      <c r="C19" s="65"/>
      <c r="D19" s="65"/>
      <c r="E19" s="66"/>
      <c r="F19" s="67"/>
      <c r="G19" s="68"/>
      <c r="H19" s="69"/>
      <c r="I19" s="67"/>
      <c r="J19" s="67"/>
      <c r="K19" s="67"/>
      <c r="L19" s="70"/>
      <c r="M19" s="43"/>
      <c r="N19" s="71"/>
    </row>
    <row r="20" spans="1:14" ht="15" x14ac:dyDescent="0.25">
      <c r="A20" s="38"/>
      <c r="B20" s="43"/>
      <c r="C20" s="45"/>
      <c r="D20" s="45"/>
      <c r="E20" s="46"/>
      <c r="F20" s="47"/>
      <c r="G20" s="48"/>
      <c r="H20" s="42"/>
      <c r="I20" s="40"/>
      <c r="J20" s="40"/>
      <c r="K20" s="40"/>
      <c r="L20" s="49"/>
      <c r="M20" s="50"/>
    </row>
    <row r="21" spans="1:14" ht="15.75" x14ac:dyDescent="0.25">
      <c r="A21" s="51" t="s">
        <v>57</v>
      </c>
      <c r="B21" s="52"/>
      <c r="C21" s="52"/>
      <c r="F21" s="53" t="s">
        <v>58</v>
      </c>
      <c r="H21" s="51" t="s">
        <v>59</v>
      </c>
      <c r="J21" s="53"/>
      <c r="K21" s="54"/>
      <c r="L21" s="54" t="s">
        <v>60</v>
      </c>
      <c r="N21" s="55"/>
    </row>
    <row r="22" spans="1:14" ht="15.75" x14ac:dyDescent="0.25">
      <c r="A22" s="51"/>
      <c r="B22" s="52"/>
      <c r="C22" s="52"/>
      <c r="F22" s="53"/>
      <c r="H22" s="51"/>
      <c r="J22" s="53"/>
      <c r="K22" s="54"/>
      <c r="L22" s="54"/>
      <c r="N22" s="55"/>
    </row>
    <row r="23" spans="1:14" ht="15.75" x14ac:dyDescent="0.25">
      <c r="A23" s="51" t="s">
        <v>61</v>
      </c>
      <c r="B23" s="52"/>
      <c r="C23" s="52"/>
      <c r="F23" s="53" t="s">
        <v>62</v>
      </c>
      <c r="H23" s="51" t="s">
        <v>63</v>
      </c>
      <c r="J23" s="53"/>
      <c r="K23" s="54"/>
      <c r="L23" s="54" t="s">
        <v>64</v>
      </c>
      <c r="N23" s="55"/>
    </row>
    <row r="24" spans="1:14" ht="18.75" customHeight="1" x14ac:dyDescent="0.25">
      <c r="A24" s="38"/>
      <c r="B24" s="43"/>
      <c r="C24" s="43"/>
      <c r="D24" s="41"/>
      <c r="E24" s="41"/>
      <c r="F24" s="41"/>
      <c r="G24" s="43"/>
      <c r="H24" s="56"/>
      <c r="I24" s="41"/>
      <c r="J24" s="41"/>
      <c r="K24" s="57"/>
      <c r="L24" s="43"/>
      <c r="M24" s="43"/>
    </row>
    <row r="25" spans="1:14" ht="15.75" x14ac:dyDescent="0.25">
      <c r="A25" s="52"/>
      <c r="B25" s="52"/>
      <c r="C25" s="52"/>
      <c r="D25" s="52"/>
      <c r="E25" s="52"/>
      <c r="F25" s="52"/>
      <c r="G25" s="52"/>
      <c r="H25" s="58"/>
      <c r="I25" s="58"/>
      <c r="J25" s="58"/>
      <c r="K25" s="59"/>
      <c r="L25" s="58"/>
      <c r="M25" s="52"/>
    </row>
    <row r="26" spans="1:14" ht="15.75" x14ac:dyDescent="0.2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9"/>
      <c r="L26" s="58"/>
      <c r="M26" s="52"/>
    </row>
  </sheetData>
  <mergeCells count="26">
    <mergeCell ref="A1:N1"/>
    <mergeCell ref="A2:N2"/>
    <mergeCell ref="A3:N3"/>
    <mergeCell ref="A4:N4"/>
    <mergeCell ref="A5:C5"/>
    <mergeCell ref="E5:K5"/>
    <mergeCell ref="A6:C6"/>
    <mergeCell ref="E6:K6"/>
    <mergeCell ref="L6:N6"/>
    <mergeCell ref="A7:C7"/>
    <mergeCell ref="E7:K7"/>
    <mergeCell ref="L7:N7"/>
    <mergeCell ref="E8:K8"/>
    <mergeCell ref="L8:N8"/>
    <mergeCell ref="E9:K9"/>
    <mergeCell ref="E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  <mergeCell ref="L12:N13"/>
  </mergeCells>
  <pageMargins left="0.7" right="0.7" top="0.75" bottom="0.75" header="0.51180555555555496" footer="0.51180555555555496"/>
  <pageSetup paperSize="9" scale="84" firstPageNumber="0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9CDE5"/>
  </sheetPr>
  <dimension ref="A1:AMJ26"/>
  <sheetViews>
    <sheetView view="pageBreakPreview" zoomScaleNormal="90" workbookViewId="0">
      <selection activeCell="D9" sqref="D9"/>
    </sheetView>
  </sheetViews>
  <sheetFormatPr defaultColWidth="9.140625" defaultRowHeight="12.75" x14ac:dyDescent="0.2"/>
  <cols>
    <col min="1" max="1" width="7.140625" style="1" customWidth="1"/>
    <col min="2" max="2" width="11.140625" style="1" customWidth="1"/>
    <col min="3" max="3" width="10.7109375" style="1" customWidth="1"/>
    <col min="4" max="4" width="9.140625" style="1"/>
    <col min="5" max="5" width="10.42578125" style="1" customWidth="1"/>
    <col min="6" max="6" width="9.7109375" style="1" customWidth="1"/>
    <col min="7" max="7" width="27.5703125" style="1" customWidth="1"/>
    <col min="8" max="8" width="10.140625" style="1" customWidth="1"/>
    <col min="9" max="9" width="9.42578125" style="1" customWidth="1"/>
    <col min="10" max="10" width="10" style="1" customWidth="1"/>
    <col min="11" max="11" width="9.5703125" style="2" customWidth="1"/>
    <col min="12" max="12" width="11.5703125" style="1" customWidth="1"/>
    <col min="13" max="13" width="11.85546875" style="1" customWidth="1"/>
    <col min="14" max="14" width="10.7109375" style="1" customWidth="1"/>
    <col min="15" max="1024" width="9.140625" style="1"/>
  </cols>
  <sheetData>
    <row r="1" spans="1:16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6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</row>
    <row r="3" spans="1:16" ht="18.75" customHeight="1" x14ac:dyDescent="0.25">
      <c r="A3" s="336" t="s">
        <v>2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</row>
    <row r="4" spans="1:16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P4" s="3"/>
    </row>
    <row r="5" spans="1:16" ht="18" customHeight="1" x14ac:dyDescent="0.3">
      <c r="A5" s="337" t="s">
        <v>4</v>
      </c>
      <c r="B5" s="337"/>
      <c r="C5" s="337"/>
      <c r="D5" s="5"/>
      <c r="E5" s="334" t="s">
        <v>5</v>
      </c>
      <c r="F5" s="334"/>
      <c r="G5" s="334"/>
      <c r="H5" s="334"/>
      <c r="I5" s="334"/>
      <c r="J5" s="334"/>
      <c r="K5" s="334"/>
    </row>
    <row r="6" spans="1:16" ht="18" customHeight="1" x14ac:dyDescent="0.3">
      <c r="A6" s="333" t="s">
        <v>6</v>
      </c>
      <c r="B6" s="333"/>
      <c r="C6" s="333"/>
      <c r="D6" s="8"/>
      <c r="E6" s="334" t="s">
        <v>7</v>
      </c>
      <c r="F6" s="334"/>
      <c r="G6" s="334"/>
      <c r="H6" s="334"/>
      <c r="I6" s="334"/>
      <c r="J6" s="334"/>
      <c r="K6" s="334"/>
      <c r="L6" s="335" t="s">
        <v>113</v>
      </c>
      <c r="M6" s="335"/>
      <c r="N6" s="335"/>
    </row>
    <row r="7" spans="1:16" ht="18" customHeight="1" x14ac:dyDescent="0.3">
      <c r="A7" s="333">
        <v>100</v>
      </c>
      <c r="B7" s="333"/>
      <c r="C7" s="333"/>
      <c r="D7" s="9"/>
      <c r="E7" s="334" t="s">
        <v>9</v>
      </c>
      <c r="F7" s="334"/>
      <c r="G7" s="334"/>
      <c r="H7" s="334"/>
      <c r="I7" s="334"/>
      <c r="J7" s="334"/>
      <c r="K7" s="334"/>
      <c r="L7" s="335" t="s">
        <v>10</v>
      </c>
      <c r="M7" s="335"/>
      <c r="N7" s="335"/>
    </row>
    <row r="8" spans="1:16" ht="19.5" customHeight="1" x14ac:dyDescent="0.25">
      <c r="A8" s="10"/>
      <c r="B8" s="11"/>
      <c r="C8" s="11"/>
      <c r="D8" s="9"/>
      <c r="E8" s="327" t="s">
        <v>11</v>
      </c>
      <c r="F8" s="327"/>
      <c r="G8" s="327"/>
      <c r="H8" s="327"/>
      <c r="I8" s="327"/>
      <c r="J8" s="327"/>
      <c r="K8" s="327"/>
      <c r="L8" s="328" t="s">
        <v>12</v>
      </c>
      <c r="M8" s="328"/>
      <c r="N8" s="328"/>
    </row>
    <row r="9" spans="1:16" ht="18" customHeight="1" x14ac:dyDescent="0.25">
      <c r="A9" s="12" t="s">
        <v>13</v>
      </c>
      <c r="B9" s="13"/>
      <c r="C9" s="11"/>
      <c r="D9" s="14">
        <v>36</v>
      </c>
      <c r="E9" s="329" t="s">
        <v>14</v>
      </c>
      <c r="F9" s="329"/>
      <c r="G9" s="329"/>
      <c r="H9" s="329"/>
      <c r="I9" s="329"/>
      <c r="J9" s="329"/>
      <c r="K9" s="329"/>
      <c r="L9" s="7" t="s">
        <v>114</v>
      </c>
      <c r="M9" s="7" t="s">
        <v>73</v>
      </c>
      <c r="N9" s="7" t="s">
        <v>116</v>
      </c>
    </row>
    <row r="10" spans="1:16" ht="18" customHeight="1" x14ac:dyDescent="0.25">
      <c r="A10" s="15" t="s">
        <v>18</v>
      </c>
      <c r="B10" s="13"/>
      <c r="C10" s="11"/>
      <c r="D10" s="14">
        <v>347</v>
      </c>
      <c r="E10" s="329" t="s">
        <v>162</v>
      </c>
      <c r="F10" s="329"/>
      <c r="G10" s="329"/>
      <c r="H10" s="329"/>
      <c r="I10" s="329"/>
      <c r="J10" s="329"/>
      <c r="K10" s="329"/>
      <c r="L10" s="16">
        <v>70</v>
      </c>
      <c r="M10" s="16">
        <v>58</v>
      </c>
      <c r="N10" s="16">
        <v>46</v>
      </c>
    </row>
    <row r="11" spans="1:16" ht="7.5" customHeigh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7"/>
      <c r="M11" s="17"/>
    </row>
    <row r="12" spans="1:16" ht="12.75" customHeight="1" x14ac:dyDescent="0.2">
      <c r="A12" s="330" t="s">
        <v>20</v>
      </c>
      <c r="B12" s="330" t="s">
        <v>21</v>
      </c>
      <c r="C12" s="330"/>
      <c r="D12" s="330"/>
      <c r="E12" s="330" t="s">
        <v>22</v>
      </c>
      <c r="F12" s="330" t="s">
        <v>23</v>
      </c>
      <c r="G12" s="330" t="s">
        <v>24</v>
      </c>
      <c r="H12" s="330" t="s">
        <v>25</v>
      </c>
      <c r="I12" s="330" t="s">
        <v>26</v>
      </c>
      <c r="J12" s="331" t="s">
        <v>27</v>
      </c>
      <c r="K12" s="332" t="s">
        <v>28</v>
      </c>
      <c r="L12" s="330" t="s">
        <v>29</v>
      </c>
      <c r="M12" s="330"/>
      <c r="N12" s="330"/>
    </row>
    <row r="13" spans="1:16" x14ac:dyDescent="0.2">
      <c r="A13" s="330"/>
      <c r="B13" s="330"/>
      <c r="C13" s="330"/>
      <c r="D13" s="330"/>
      <c r="E13" s="330"/>
      <c r="F13" s="330"/>
      <c r="G13" s="330"/>
      <c r="H13" s="330"/>
      <c r="I13" s="330"/>
      <c r="J13" s="331"/>
      <c r="K13" s="332"/>
      <c r="L13" s="330"/>
      <c r="M13" s="330"/>
      <c r="N13" s="330"/>
    </row>
    <row r="14" spans="1:16" ht="18" customHeight="1" x14ac:dyDescent="0.25">
      <c r="A14" s="7">
        <v>1</v>
      </c>
      <c r="B14" s="60" t="s">
        <v>163</v>
      </c>
      <c r="C14" s="31"/>
      <c r="D14" s="34"/>
      <c r="E14" s="61" t="s">
        <v>106</v>
      </c>
      <c r="F14" s="24" t="s">
        <v>90</v>
      </c>
      <c r="G14" s="36" t="s">
        <v>87</v>
      </c>
      <c r="H14" s="32">
        <v>72.349999999999994</v>
      </c>
      <c r="I14" s="24">
        <v>85</v>
      </c>
      <c r="J14" s="24" t="s">
        <v>90</v>
      </c>
      <c r="K14" s="24">
        <v>20</v>
      </c>
      <c r="L14" s="33" t="s">
        <v>164</v>
      </c>
      <c r="M14" s="28"/>
      <c r="N14" s="29"/>
    </row>
    <row r="15" spans="1:16" ht="18" customHeight="1" x14ac:dyDescent="0.25">
      <c r="A15" s="7">
        <v>2</v>
      </c>
      <c r="B15" s="62" t="s">
        <v>165</v>
      </c>
      <c r="C15" s="22"/>
      <c r="D15" s="22"/>
      <c r="E15" s="23">
        <v>2006</v>
      </c>
      <c r="F15" s="24" t="s">
        <v>31</v>
      </c>
      <c r="G15" s="24" t="s">
        <v>39</v>
      </c>
      <c r="H15" s="26">
        <v>68.5</v>
      </c>
      <c r="I15" s="24">
        <v>70</v>
      </c>
      <c r="J15" s="23" t="s">
        <v>166</v>
      </c>
      <c r="K15" s="24">
        <v>18</v>
      </c>
      <c r="L15" s="27" t="s">
        <v>40</v>
      </c>
      <c r="M15" s="28"/>
      <c r="N15" s="29"/>
    </row>
    <row r="16" spans="1:16" ht="18" customHeight="1" x14ac:dyDescent="0.25">
      <c r="A16" s="7">
        <v>3</v>
      </c>
      <c r="B16" s="21" t="s">
        <v>167</v>
      </c>
      <c r="C16" s="22"/>
      <c r="D16" s="34"/>
      <c r="E16" s="35">
        <v>2006</v>
      </c>
      <c r="F16" s="24" t="s">
        <v>73</v>
      </c>
      <c r="G16" s="36" t="s">
        <v>82</v>
      </c>
      <c r="H16" s="26">
        <v>72.400000000000006</v>
      </c>
      <c r="I16" s="24">
        <v>68</v>
      </c>
      <c r="J16" s="24" t="s">
        <v>73</v>
      </c>
      <c r="K16" s="24">
        <v>16</v>
      </c>
      <c r="L16" s="33" t="s">
        <v>168</v>
      </c>
      <c r="M16" s="28"/>
      <c r="N16" s="29"/>
    </row>
    <row r="17" spans="1:14" ht="18" customHeight="1" x14ac:dyDescent="0.25">
      <c r="A17" s="7">
        <v>4</v>
      </c>
      <c r="B17" s="21" t="s">
        <v>169</v>
      </c>
      <c r="C17" s="22"/>
      <c r="D17" s="34"/>
      <c r="E17" s="35">
        <v>2006</v>
      </c>
      <c r="F17" s="24" t="s">
        <v>90</v>
      </c>
      <c r="G17" s="36" t="s">
        <v>155</v>
      </c>
      <c r="H17" s="26">
        <v>69.900000000000006</v>
      </c>
      <c r="I17" s="24">
        <v>64</v>
      </c>
      <c r="J17" s="24" t="s">
        <v>73</v>
      </c>
      <c r="K17" s="24">
        <v>15</v>
      </c>
      <c r="L17" s="33" t="s">
        <v>170</v>
      </c>
      <c r="M17" s="28"/>
      <c r="N17" s="29"/>
    </row>
    <row r="18" spans="1:14" ht="18" customHeight="1" x14ac:dyDescent="0.25">
      <c r="A18" s="7">
        <v>5</v>
      </c>
      <c r="B18" s="21" t="s">
        <v>171</v>
      </c>
      <c r="C18" s="22"/>
      <c r="D18" s="34"/>
      <c r="E18" s="35">
        <v>2006</v>
      </c>
      <c r="F18" s="24" t="s">
        <v>126</v>
      </c>
      <c r="G18" s="36" t="s">
        <v>132</v>
      </c>
      <c r="H18" s="26">
        <v>72.05</v>
      </c>
      <c r="I18" s="24">
        <v>45</v>
      </c>
      <c r="J18" s="24" t="s">
        <v>122</v>
      </c>
      <c r="K18" s="24">
        <v>14</v>
      </c>
      <c r="L18" s="33" t="s">
        <v>172</v>
      </c>
      <c r="M18" s="28"/>
      <c r="N18" s="29"/>
    </row>
    <row r="19" spans="1:14" ht="15" x14ac:dyDescent="0.25">
      <c r="A19" s="38"/>
      <c r="B19" s="39"/>
      <c r="C19" s="39"/>
      <c r="D19" s="39"/>
      <c r="E19" s="40"/>
      <c r="F19" s="40"/>
      <c r="G19" s="41"/>
      <c r="H19" s="42"/>
      <c r="I19" s="40"/>
      <c r="J19" s="40"/>
      <c r="K19" s="41"/>
      <c r="L19" s="43"/>
      <c r="M19" s="44"/>
    </row>
    <row r="20" spans="1:14" ht="15" x14ac:dyDescent="0.25">
      <c r="A20" s="38"/>
      <c r="B20" s="43"/>
      <c r="C20" s="45"/>
      <c r="D20" s="45"/>
      <c r="E20" s="46"/>
      <c r="F20" s="47"/>
      <c r="G20" s="48"/>
      <c r="H20" s="42"/>
      <c r="I20" s="40"/>
      <c r="J20" s="40"/>
      <c r="K20" s="40"/>
      <c r="L20" s="49"/>
      <c r="M20" s="50"/>
    </row>
    <row r="21" spans="1:14" ht="15.75" x14ac:dyDescent="0.25">
      <c r="A21" s="51" t="s">
        <v>57</v>
      </c>
      <c r="B21" s="52"/>
      <c r="C21" s="52"/>
      <c r="F21" s="53" t="s">
        <v>58</v>
      </c>
      <c r="H21" s="51" t="s">
        <v>59</v>
      </c>
      <c r="J21" s="53"/>
      <c r="K21" s="54"/>
      <c r="L21" s="54" t="s">
        <v>60</v>
      </c>
      <c r="N21" s="55"/>
    </row>
    <row r="22" spans="1:14" ht="15.75" x14ac:dyDescent="0.25">
      <c r="A22" s="51"/>
      <c r="B22" s="52"/>
      <c r="C22" s="52"/>
      <c r="F22" s="53"/>
      <c r="H22" s="51"/>
      <c r="J22" s="53"/>
      <c r="K22" s="54"/>
      <c r="L22" s="54"/>
      <c r="N22" s="55"/>
    </row>
    <row r="23" spans="1:14" ht="15.75" x14ac:dyDescent="0.25">
      <c r="A23" s="51" t="s">
        <v>61</v>
      </c>
      <c r="B23" s="52"/>
      <c r="C23" s="52"/>
      <c r="F23" s="53" t="s">
        <v>62</v>
      </c>
      <c r="H23" s="51" t="s">
        <v>63</v>
      </c>
      <c r="J23" s="53"/>
      <c r="K23" s="54"/>
      <c r="L23" s="54" t="s">
        <v>64</v>
      </c>
      <c r="N23" s="55"/>
    </row>
    <row r="24" spans="1:14" ht="18.75" customHeight="1" x14ac:dyDescent="0.25">
      <c r="A24" s="38"/>
      <c r="B24" s="43"/>
      <c r="C24" s="43"/>
      <c r="D24" s="41"/>
      <c r="E24" s="41"/>
      <c r="F24" s="41"/>
      <c r="G24" s="43"/>
      <c r="H24" s="56"/>
      <c r="I24" s="41"/>
      <c r="J24" s="41"/>
      <c r="K24" s="57"/>
      <c r="L24" s="43"/>
      <c r="M24" s="43"/>
    </row>
    <row r="25" spans="1:14" ht="15.75" x14ac:dyDescent="0.25">
      <c r="A25" s="52"/>
      <c r="B25" s="52"/>
      <c r="C25" s="52"/>
      <c r="D25" s="52"/>
      <c r="E25" s="52"/>
      <c r="F25" s="52"/>
      <c r="G25" s="52"/>
      <c r="H25" s="58"/>
      <c r="I25" s="58"/>
      <c r="J25" s="58"/>
      <c r="K25" s="59"/>
      <c r="L25" s="58"/>
      <c r="M25" s="52"/>
    </row>
    <row r="26" spans="1:14" ht="15.75" x14ac:dyDescent="0.2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9"/>
      <c r="L26" s="58"/>
      <c r="M26" s="52"/>
    </row>
  </sheetData>
  <mergeCells count="26">
    <mergeCell ref="A1:N1"/>
    <mergeCell ref="A2:N2"/>
    <mergeCell ref="A3:N3"/>
    <mergeCell ref="A4:N4"/>
    <mergeCell ref="A5:C5"/>
    <mergeCell ref="E5:K5"/>
    <mergeCell ref="A6:C6"/>
    <mergeCell ref="E6:K6"/>
    <mergeCell ref="L6:N6"/>
    <mergeCell ref="A7:C7"/>
    <mergeCell ref="E7:K7"/>
    <mergeCell ref="L7:N7"/>
    <mergeCell ref="E8:K8"/>
    <mergeCell ref="L8:N8"/>
    <mergeCell ref="E9:K9"/>
    <mergeCell ref="E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  <mergeCell ref="L12:N13"/>
  </mergeCells>
  <pageMargins left="0.7" right="0.7" top="0.75" bottom="0.75" header="0.51180555555555496" footer="0.51180555555555496"/>
  <pageSetup paperSize="9" scale="83" firstPageNumber="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9CDE5"/>
  </sheetPr>
  <dimension ref="A1:AMJ37"/>
  <sheetViews>
    <sheetView view="pageBreakPreview" topLeftCell="A4" zoomScaleNormal="90" workbookViewId="0">
      <selection activeCell="D9" sqref="D9"/>
    </sheetView>
  </sheetViews>
  <sheetFormatPr defaultColWidth="9.140625" defaultRowHeight="12.75" x14ac:dyDescent="0.2"/>
  <cols>
    <col min="1" max="1" width="7.140625" style="1" customWidth="1"/>
    <col min="2" max="2" width="11.140625" style="1" customWidth="1"/>
    <col min="3" max="3" width="10.7109375" style="1" customWidth="1"/>
    <col min="4" max="4" width="9.140625" style="1"/>
    <col min="5" max="5" width="10.42578125" style="1" customWidth="1"/>
    <col min="6" max="6" width="9.7109375" style="1" customWidth="1"/>
    <col min="7" max="7" width="27.5703125" style="1" customWidth="1"/>
    <col min="8" max="8" width="10.140625" style="1" customWidth="1"/>
    <col min="9" max="9" width="9.42578125" style="1" customWidth="1"/>
    <col min="10" max="10" width="10" style="1" customWidth="1"/>
    <col min="11" max="11" width="9.5703125" style="2" customWidth="1"/>
    <col min="12" max="12" width="10.85546875" style="1" customWidth="1"/>
    <col min="13" max="13" width="11.85546875" style="1" customWidth="1"/>
    <col min="14" max="14" width="8" style="1" customWidth="1"/>
    <col min="15" max="1024" width="9.140625" style="1"/>
  </cols>
  <sheetData>
    <row r="1" spans="1:16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6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</row>
    <row r="3" spans="1:16" ht="18.75" customHeight="1" x14ac:dyDescent="0.25">
      <c r="A3" s="336" t="s">
        <v>2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</row>
    <row r="4" spans="1:16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P4" s="3"/>
    </row>
    <row r="5" spans="1:16" ht="18" customHeight="1" x14ac:dyDescent="0.3">
      <c r="A5" s="337" t="s">
        <v>4</v>
      </c>
      <c r="B5" s="337"/>
      <c r="C5" s="337"/>
      <c r="D5" s="5"/>
      <c r="E5" s="334" t="s">
        <v>5</v>
      </c>
      <c r="F5" s="334"/>
      <c r="G5" s="334"/>
      <c r="H5" s="334"/>
      <c r="I5" s="334"/>
      <c r="J5" s="334"/>
      <c r="K5" s="334"/>
    </row>
    <row r="6" spans="1:16" ht="18" customHeight="1" x14ac:dyDescent="0.3">
      <c r="A6" s="333" t="s">
        <v>6</v>
      </c>
      <c r="B6" s="333"/>
      <c r="C6" s="333"/>
      <c r="D6" s="8"/>
      <c r="E6" s="334" t="s">
        <v>7</v>
      </c>
      <c r="F6" s="334"/>
      <c r="G6" s="334"/>
      <c r="H6" s="334"/>
      <c r="I6" s="334"/>
      <c r="J6" s="334"/>
      <c r="K6" s="334"/>
      <c r="L6" s="335" t="s">
        <v>113</v>
      </c>
      <c r="M6" s="335"/>
      <c r="N6" s="335"/>
    </row>
    <row r="7" spans="1:16" ht="18" customHeight="1" x14ac:dyDescent="0.3">
      <c r="A7" s="333">
        <v>115</v>
      </c>
      <c r="B7" s="333"/>
      <c r="C7" s="333"/>
      <c r="D7" s="9"/>
      <c r="E7" s="334" t="s">
        <v>9</v>
      </c>
      <c r="F7" s="334"/>
      <c r="G7" s="334"/>
      <c r="H7" s="334"/>
      <c r="I7" s="334"/>
      <c r="J7" s="334"/>
      <c r="K7" s="334"/>
      <c r="L7" s="335" t="s">
        <v>10</v>
      </c>
      <c r="M7" s="335"/>
      <c r="N7" s="335"/>
    </row>
    <row r="8" spans="1:16" ht="19.5" customHeight="1" x14ac:dyDescent="0.25">
      <c r="A8" s="10"/>
      <c r="B8" s="11"/>
      <c r="C8" s="11"/>
      <c r="D8" s="9"/>
      <c r="E8" s="327" t="s">
        <v>11</v>
      </c>
      <c r="F8" s="327"/>
      <c r="G8" s="327"/>
      <c r="H8" s="327"/>
      <c r="I8" s="327"/>
      <c r="J8" s="327"/>
      <c r="K8" s="327"/>
      <c r="L8" s="38"/>
      <c r="M8" s="38"/>
      <c r="N8" s="38"/>
    </row>
    <row r="9" spans="1:16" ht="18" customHeight="1" x14ac:dyDescent="0.25">
      <c r="A9" s="12" t="s">
        <v>13</v>
      </c>
      <c r="B9" s="13"/>
      <c r="C9" s="11"/>
      <c r="D9" s="14">
        <v>36</v>
      </c>
      <c r="E9" s="329" t="s">
        <v>14</v>
      </c>
      <c r="F9" s="329"/>
      <c r="G9" s="329"/>
      <c r="H9" s="329"/>
      <c r="I9" s="329"/>
      <c r="J9" s="329"/>
      <c r="K9" s="329"/>
      <c r="L9" s="38"/>
      <c r="M9" s="38"/>
      <c r="N9" s="38"/>
    </row>
    <row r="10" spans="1:16" ht="18" customHeight="1" x14ac:dyDescent="0.25">
      <c r="A10" s="15" t="s">
        <v>18</v>
      </c>
      <c r="B10" s="13"/>
      <c r="C10" s="11"/>
      <c r="D10" s="14">
        <v>347</v>
      </c>
      <c r="E10" s="329" t="s">
        <v>173</v>
      </c>
      <c r="F10" s="329"/>
      <c r="G10" s="329"/>
      <c r="H10" s="329"/>
      <c r="I10" s="329"/>
      <c r="J10" s="329"/>
      <c r="K10" s="329"/>
      <c r="L10" s="72"/>
      <c r="M10" s="72"/>
      <c r="N10" s="72"/>
    </row>
    <row r="11" spans="1:16" ht="7.5" customHeigh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7"/>
      <c r="M11" s="17"/>
    </row>
    <row r="12" spans="1:16" ht="12.75" customHeight="1" x14ac:dyDescent="0.2">
      <c r="A12" s="330" t="s">
        <v>20</v>
      </c>
      <c r="B12" s="330" t="s">
        <v>21</v>
      </c>
      <c r="C12" s="330"/>
      <c r="D12" s="330"/>
      <c r="E12" s="330" t="s">
        <v>22</v>
      </c>
      <c r="F12" s="330" t="s">
        <v>23</v>
      </c>
      <c r="G12" s="330" t="s">
        <v>24</v>
      </c>
      <c r="H12" s="330" t="s">
        <v>25</v>
      </c>
      <c r="I12" s="330" t="s">
        <v>26</v>
      </c>
      <c r="J12" s="331" t="s">
        <v>27</v>
      </c>
      <c r="K12" s="332" t="s">
        <v>28</v>
      </c>
      <c r="L12" s="330" t="s">
        <v>29</v>
      </c>
      <c r="M12" s="330"/>
      <c r="N12" s="330"/>
    </row>
    <row r="13" spans="1:16" x14ac:dyDescent="0.2">
      <c r="A13" s="330"/>
      <c r="B13" s="330"/>
      <c r="C13" s="330"/>
      <c r="D13" s="330"/>
      <c r="E13" s="330"/>
      <c r="F13" s="330"/>
      <c r="G13" s="330"/>
      <c r="H13" s="330"/>
      <c r="I13" s="330"/>
      <c r="J13" s="331"/>
      <c r="K13" s="332"/>
      <c r="L13" s="330"/>
      <c r="M13" s="330"/>
      <c r="N13" s="330"/>
    </row>
    <row r="14" spans="1:16" ht="18" customHeight="1" x14ac:dyDescent="0.25">
      <c r="A14" s="7">
        <v>1</v>
      </c>
      <c r="B14" s="62" t="s">
        <v>174</v>
      </c>
      <c r="C14" s="22"/>
      <c r="D14" s="34"/>
      <c r="E14" s="35">
        <v>2007</v>
      </c>
      <c r="F14" s="24" t="s">
        <v>31</v>
      </c>
      <c r="G14" s="63" t="s">
        <v>175</v>
      </c>
      <c r="H14" s="26">
        <v>84.5</v>
      </c>
      <c r="I14" s="24">
        <v>77</v>
      </c>
      <c r="J14" s="24" t="s">
        <v>122</v>
      </c>
      <c r="K14" s="24">
        <v>20</v>
      </c>
      <c r="L14" s="33" t="s">
        <v>176</v>
      </c>
      <c r="M14" s="28"/>
      <c r="N14" s="29"/>
    </row>
    <row r="15" spans="1:16" ht="18" customHeight="1" x14ac:dyDescent="0.25">
      <c r="A15" s="7">
        <v>2</v>
      </c>
      <c r="B15" s="62" t="s">
        <v>177</v>
      </c>
      <c r="C15" s="22"/>
      <c r="D15" s="34"/>
      <c r="E15" s="35" t="s">
        <v>106</v>
      </c>
      <c r="F15" s="24" t="s">
        <v>90</v>
      </c>
      <c r="G15" s="63" t="s">
        <v>55</v>
      </c>
      <c r="H15" s="26">
        <v>115.1</v>
      </c>
      <c r="I15" s="24">
        <v>77</v>
      </c>
      <c r="J15" s="24" t="s">
        <v>122</v>
      </c>
      <c r="K15" s="24">
        <v>18</v>
      </c>
      <c r="L15" s="33" t="s">
        <v>178</v>
      </c>
      <c r="M15" s="28"/>
      <c r="N15" s="29"/>
    </row>
    <row r="16" spans="1:16" ht="18" customHeight="1" x14ac:dyDescent="0.25">
      <c r="A16" s="7">
        <v>3</v>
      </c>
      <c r="B16" s="62" t="s">
        <v>179</v>
      </c>
      <c r="C16" s="22"/>
      <c r="D16" s="34"/>
      <c r="E16" s="35">
        <v>2006</v>
      </c>
      <c r="F16" s="24" t="s">
        <v>31</v>
      </c>
      <c r="G16" s="63" t="s">
        <v>180</v>
      </c>
      <c r="H16" s="26">
        <v>100.75</v>
      </c>
      <c r="I16" s="24">
        <v>71</v>
      </c>
      <c r="J16" s="24" t="s">
        <v>122</v>
      </c>
      <c r="K16" s="24">
        <v>16</v>
      </c>
      <c r="L16" s="33" t="s">
        <v>181</v>
      </c>
      <c r="M16" s="28"/>
      <c r="N16" s="29"/>
    </row>
    <row r="17" spans="1:14" ht="18" customHeight="1" x14ac:dyDescent="0.25">
      <c r="A17" s="7">
        <v>4</v>
      </c>
      <c r="B17" s="30" t="s">
        <v>182</v>
      </c>
      <c r="C17" s="31"/>
      <c r="D17" s="34"/>
      <c r="E17" s="61">
        <v>2006</v>
      </c>
      <c r="F17" s="24" t="s">
        <v>31</v>
      </c>
      <c r="G17" s="63" t="s">
        <v>39</v>
      </c>
      <c r="H17" s="32">
        <v>77.2</v>
      </c>
      <c r="I17" s="24">
        <v>70</v>
      </c>
      <c r="J17" s="24" t="s">
        <v>122</v>
      </c>
      <c r="K17" s="24">
        <v>15</v>
      </c>
      <c r="L17" s="33" t="s">
        <v>146</v>
      </c>
      <c r="M17" s="28"/>
      <c r="N17" s="29"/>
    </row>
    <row r="18" spans="1:14" ht="18" customHeight="1" x14ac:dyDescent="0.25">
      <c r="A18" s="7">
        <v>5</v>
      </c>
      <c r="B18" s="62" t="s">
        <v>183</v>
      </c>
      <c r="C18" s="22"/>
      <c r="D18" s="34"/>
      <c r="E18" s="35">
        <v>2006</v>
      </c>
      <c r="F18" s="24" t="s">
        <v>90</v>
      </c>
      <c r="G18" s="63" t="s">
        <v>184</v>
      </c>
      <c r="H18" s="26">
        <v>79.900000000000006</v>
      </c>
      <c r="I18" s="24">
        <v>70</v>
      </c>
      <c r="J18" s="24" t="s">
        <v>122</v>
      </c>
      <c r="K18" s="24">
        <v>14</v>
      </c>
      <c r="L18" s="33" t="s">
        <v>185</v>
      </c>
      <c r="M18" s="28"/>
      <c r="N18" s="29"/>
    </row>
    <row r="19" spans="1:14" ht="18" customHeight="1" x14ac:dyDescent="0.25">
      <c r="A19" s="7">
        <v>6</v>
      </c>
      <c r="B19" s="62" t="s">
        <v>186</v>
      </c>
      <c r="C19" s="22"/>
      <c r="D19" s="34"/>
      <c r="E19" s="35" t="s">
        <v>106</v>
      </c>
      <c r="F19" s="24" t="s">
        <v>90</v>
      </c>
      <c r="G19" s="63" t="s">
        <v>87</v>
      </c>
      <c r="H19" s="26">
        <v>82.2</v>
      </c>
      <c r="I19" s="24">
        <v>63</v>
      </c>
      <c r="J19" s="24" t="s">
        <v>122</v>
      </c>
      <c r="K19" s="24">
        <v>13</v>
      </c>
      <c r="L19" s="33" t="s">
        <v>119</v>
      </c>
      <c r="M19" s="28"/>
      <c r="N19" s="29"/>
    </row>
    <row r="20" spans="1:14" ht="18" customHeight="1" x14ac:dyDescent="0.25">
      <c r="A20" s="7">
        <v>7</v>
      </c>
      <c r="B20" s="21" t="s">
        <v>187</v>
      </c>
      <c r="C20" s="22"/>
      <c r="D20" s="34"/>
      <c r="E20" s="35">
        <v>2006</v>
      </c>
      <c r="F20" s="24" t="s">
        <v>73</v>
      </c>
      <c r="G20" s="36" t="s">
        <v>188</v>
      </c>
      <c r="H20" s="26">
        <v>105.9</v>
      </c>
      <c r="I20" s="24">
        <v>63</v>
      </c>
      <c r="J20" s="24" t="s">
        <v>122</v>
      </c>
      <c r="K20" s="24">
        <v>12</v>
      </c>
      <c r="L20" s="33" t="s">
        <v>189</v>
      </c>
      <c r="M20" s="28"/>
      <c r="N20" s="29"/>
    </row>
    <row r="21" spans="1:14" ht="18" customHeight="1" x14ac:dyDescent="0.25">
      <c r="A21" s="7">
        <v>8</v>
      </c>
      <c r="B21" s="21" t="s">
        <v>190</v>
      </c>
      <c r="C21" s="22"/>
      <c r="D21" s="34"/>
      <c r="E21" s="35">
        <v>2006</v>
      </c>
      <c r="F21" s="24" t="s">
        <v>90</v>
      </c>
      <c r="G21" s="36" t="s">
        <v>52</v>
      </c>
      <c r="H21" s="26">
        <v>81.599999999999994</v>
      </c>
      <c r="I21" s="24">
        <v>62</v>
      </c>
      <c r="J21" s="24" t="s">
        <v>122</v>
      </c>
      <c r="K21" s="24">
        <v>11</v>
      </c>
      <c r="L21" s="33" t="s">
        <v>191</v>
      </c>
      <c r="M21" s="28"/>
      <c r="N21" s="29"/>
    </row>
    <row r="22" spans="1:14" ht="18" customHeight="1" x14ac:dyDescent="0.25">
      <c r="A22" s="7">
        <v>9</v>
      </c>
      <c r="B22" s="21" t="s">
        <v>192</v>
      </c>
      <c r="C22" s="22"/>
      <c r="D22" s="34"/>
      <c r="E22" s="35">
        <v>2006</v>
      </c>
      <c r="F22" s="24" t="s">
        <v>67</v>
      </c>
      <c r="G22" s="36" t="s">
        <v>32</v>
      </c>
      <c r="H22" s="26">
        <v>99.95</v>
      </c>
      <c r="I22" s="24">
        <v>60</v>
      </c>
      <c r="J22" s="24" t="s">
        <v>122</v>
      </c>
      <c r="K22" s="24">
        <v>10</v>
      </c>
      <c r="L22" s="33" t="s">
        <v>140</v>
      </c>
      <c r="M22" s="28"/>
      <c r="N22" s="29"/>
    </row>
    <row r="23" spans="1:14" ht="18" customHeight="1" x14ac:dyDescent="0.25">
      <c r="A23" s="7">
        <v>10</v>
      </c>
      <c r="B23" s="62" t="s">
        <v>193</v>
      </c>
      <c r="C23" s="22"/>
      <c r="D23" s="34"/>
      <c r="E23" s="35">
        <v>2006</v>
      </c>
      <c r="F23" s="24" t="s">
        <v>90</v>
      </c>
      <c r="G23" s="63" t="s">
        <v>194</v>
      </c>
      <c r="H23" s="26">
        <v>74.8</v>
      </c>
      <c r="I23" s="24">
        <v>58</v>
      </c>
      <c r="J23" s="24" t="s">
        <v>122</v>
      </c>
      <c r="K23" s="24">
        <v>9</v>
      </c>
      <c r="L23" s="33" t="s">
        <v>195</v>
      </c>
      <c r="M23" s="28"/>
      <c r="N23" s="29"/>
    </row>
    <row r="24" spans="1:14" ht="18" customHeight="1" x14ac:dyDescent="0.25">
      <c r="A24" s="7">
        <v>11</v>
      </c>
      <c r="B24" s="21" t="s">
        <v>196</v>
      </c>
      <c r="C24" s="22"/>
      <c r="D24" s="34"/>
      <c r="E24" s="35">
        <v>2008</v>
      </c>
      <c r="F24" s="24" t="s">
        <v>90</v>
      </c>
      <c r="G24" s="36" t="s">
        <v>46</v>
      </c>
      <c r="H24" s="26">
        <v>79.5</v>
      </c>
      <c r="I24" s="24">
        <v>55</v>
      </c>
      <c r="J24" s="24" t="s">
        <v>122</v>
      </c>
      <c r="K24" s="24">
        <v>8</v>
      </c>
      <c r="L24" s="33" t="s">
        <v>197</v>
      </c>
      <c r="M24" s="28"/>
      <c r="N24" s="29"/>
    </row>
    <row r="25" spans="1:14" ht="18" customHeight="1" x14ac:dyDescent="0.25">
      <c r="A25" s="7">
        <v>12</v>
      </c>
      <c r="B25" s="62" t="s">
        <v>198</v>
      </c>
      <c r="C25" s="22"/>
      <c r="D25" s="34"/>
      <c r="E25" s="35">
        <v>2007</v>
      </c>
      <c r="F25" s="24" t="s">
        <v>31</v>
      </c>
      <c r="G25" s="63" t="s">
        <v>32</v>
      </c>
      <c r="H25" s="26">
        <v>94.75</v>
      </c>
      <c r="I25" s="24">
        <v>52</v>
      </c>
      <c r="J25" s="24" t="s">
        <v>122</v>
      </c>
      <c r="K25" s="24">
        <v>7</v>
      </c>
      <c r="L25" s="33" t="s">
        <v>199</v>
      </c>
      <c r="M25" s="28"/>
      <c r="N25" s="29"/>
    </row>
    <row r="26" spans="1:14" ht="18" customHeight="1" x14ac:dyDescent="0.25">
      <c r="A26" s="7">
        <v>13</v>
      </c>
      <c r="B26" s="21" t="s">
        <v>200</v>
      </c>
      <c r="C26" s="22"/>
      <c r="D26" s="34"/>
      <c r="E26" s="35">
        <v>2008</v>
      </c>
      <c r="F26" s="24" t="s">
        <v>90</v>
      </c>
      <c r="G26" s="36" t="s">
        <v>97</v>
      </c>
      <c r="H26" s="26">
        <v>96.2</v>
      </c>
      <c r="I26" s="24">
        <v>49</v>
      </c>
      <c r="J26" s="24" t="s">
        <v>122</v>
      </c>
      <c r="K26" s="24">
        <v>6</v>
      </c>
      <c r="L26" s="33" t="s">
        <v>201</v>
      </c>
      <c r="M26" s="28"/>
      <c r="N26" s="29"/>
    </row>
    <row r="27" spans="1:14" ht="18" customHeight="1" x14ac:dyDescent="0.25">
      <c r="A27" s="7">
        <v>14</v>
      </c>
      <c r="B27" s="30" t="s">
        <v>202</v>
      </c>
      <c r="C27" s="31"/>
      <c r="D27" s="34"/>
      <c r="E27" s="61">
        <v>2006</v>
      </c>
      <c r="F27" s="24" t="s">
        <v>126</v>
      </c>
      <c r="G27" s="63" t="s">
        <v>132</v>
      </c>
      <c r="H27" s="32">
        <v>73.849999999999994</v>
      </c>
      <c r="I27" s="24">
        <v>46</v>
      </c>
      <c r="J27" s="24" t="s">
        <v>122</v>
      </c>
      <c r="K27" s="24">
        <v>5</v>
      </c>
      <c r="L27" s="33" t="s">
        <v>172</v>
      </c>
      <c r="M27" s="28"/>
      <c r="N27" s="29"/>
    </row>
    <row r="28" spans="1:14" ht="18" customHeight="1" x14ac:dyDescent="0.25">
      <c r="A28" s="7">
        <v>15</v>
      </c>
      <c r="B28" s="62" t="s">
        <v>203</v>
      </c>
      <c r="C28" s="22"/>
      <c r="D28" s="34"/>
      <c r="E28" s="35">
        <v>2008</v>
      </c>
      <c r="F28" s="24" t="s">
        <v>126</v>
      </c>
      <c r="G28" s="63" t="s">
        <v>97</v>
      </c>
      <c r="H28" s="26">
        <v>82.35</v>
      </c>
      <c r="I28" s="24">
        <v>46</v>
      </c>
      <c r="J28" s="24" t="s">
        <v>122</v>
      </c>
      <c r="K28" s="24">
        <v>4</v>
      </c>
      <c r="L28" s="33" t="s">
        <v>204</v>
      </c>
      <c r="M28" s="28"/>
      <c r="N28" s="29"/>
    </row>
    <row r="29" spans="1:14" ht="18" customHeight="1" x14ac:dyDescent="0.25">
      <c r="A29" s="7">
        <v>16</v>
      </c>
      <c r="B29" s="21" t="s">
        <v>205</v>
      </c>
      <c r="C29" s="22"/>
      <c r="D29" s="34"/>
      <c r="E29" s="35">
        <v>2006</v>
      </c>
      <c r="F29" s="24" t="s">
        <v>73</v>
      </c>
      <c r="G29" s="36" t="s">
        <v>82</v>
      </c>
      <c r="H29" s="26">
        <v>75.150000000000006</v>
      </c>
      <c r="I29" s="24">
        <v>38</v>
      </c>
      <c r="J29" s="24" t="s">
        <v>122</v>
      </c>
      <c r="K29" s="24">
        <v>3</v>
      </c>
      <c r="L29" s="33" t="s">
        <v>206</v>
      </c>
      <c r="M29" s="28"/>
      <c r="N29" s="29"/>
    </row>
    <row r="30" spans="1:14" ht="18" customHeight="1" x14ac:dyDescent="0.25">
      <c r="A30" s="7">
        <v>17</v>
      </c>
      <c r="B30" s="21" t="s">
        <v>207</v>
      </c>
      <c r="C30" s="22"/>
      <c r="D30" s="34"/>
      <c r="E30" s="35">
        <v>2007</v>
      </c>
      <c r="F30" s="24" t="s">
        <v>126</v>
      </c>
      <c r="G30" s="36" t="s">
        <v>111</v>
      </c>
      <c r="H30" s="26">
        <v>117.2</v>
      </c>
      <c r="I30" s="24">
        <v>32</v>
      </c>
      <c r="J30" s="24" t="s">
        <v>122</v>
      </c>
      <c r="K30" s="24">
        <v>2</v>
      </c>
      <c r="L30" s="33" t="s">
        <v>208</v>
      </c>
      <c r="M30" s="28"/>
      <c r="N30" s="29"/>
    </row>
    <row r="31" spans="1:14" ht="18" customHeight="1" x14ac:dyDescent="0.25">
      <c r="A31" s="7">
        <v>18</v>
      </c>
      <c r="B31" s="21" t="s">
        <v>209</v>
      </c>
      <c r="C31" s="22"/>
      <c r="D31" s="34"/>
      <c r="E31" s="35">
        <v>2006</v>
      </c>
      <c r="F31" s="24" t="s">
        <v>126</v>
      </c>
      <c r="G31" s="36" t="s">
        <v>188</v>
      </c>
      <c r="H31" s="26">
        <v>122</v>
      </c>
      <c r="I31" s="24">
        <v>32</v>
      </c>
      <c r="J31" s="24" t="s">
        <v>122</v>
      </c>
      <c r="K31" s="24">
        <v>1</v>
      </c>
      <c r="L31" s="33" t="s">
        <v>210</v>
      </c>
      <c r="M31" s="28"/>
      <c r="N31" s="29"/>
    </row>
    <row r="32" spans="1:14" ht="18" customHeight="1" x14ac:dyDescent="0.25">
      <c r="A32" s="7">
        <v>19</v>
      </c>
      <c r="B32" s="21" t="s">
        <v>211</v>
      </c>
      <c r="C32" s="22"/>
      <c r="D32" s="34"/>
      <c r="E32" s="35">
        <v>2008</v>
      </c>
      <c r="F32" s="24" t="s">
        <v>31</v>
      </c>
      <c r="G32" s="36" t="s">
        <v>97</v>
      </c>
      <c r="H32" s="26">
        <v>73.900000000000006</v>
      </c>
      <c r="I32" s="24">
        <v>31</v>
      </c>
      <c r="J32" s="24" t="s">
        <v>122</v>
      </c>
      <c r="K32" s="24">
        <v>1</v>
      </c>
      <c r="L32" s="33" t="s">
        <v>150</v>
      </c>
      <c r="M32" s="28"/>
      <c r="N32" s="29"/>
    </row>
    <row r="33" spans="1:14" ht="18" customHeight="1" x14ac:dyDescent="0.25">
      <c r="A33" s="7">
        <v>20</v>
      </c>
      <c r="B33" s="21" t="s">
        <v>212</v>
      </c>
      <c r="C33" s="22"/>
      <c r="D33" s="34"/>
      <c r="E33" s="35">
        <v>2006</v>
      </c>
      <c r="F33" s="24" t="s">
        <v>73</v>
      </c>
      <c r="G33" s="36" t="s">
        <v>74</v>
      </c>
      <c r="H33" s="26">
        <v>79.05</v>
      </c>
      <c r="I33" s="24">
        <v>31</v>
      </c>
      <c r="J33" s="24" t="s">
        <v>122</v>
      </c>
      <c r="K33" s="24">
        <v>1</v>
      </c>
      <c r="L33" s="33" t="s">
        <v>213</v>
      </c>
      <c r="M33" s="28"/>
      <c r="N33" s="29"/>
    </row>
    <row r="35" spans="1:14" ht="15.75" x14ac:dyDescent="0.25">
      <c r="A35" s="51" t="s">
        <v>57</v>
      </c>
      <c r="B35" s="52"/>
      <c r="C35" s="52"/>
      <c r="F35" s="53" t="s">
        <v>58</v>
      </c>
      <c r="H35" s="51" t="s">
        <v>59</v>
      </c>
      <c r="J35" s="53"/>
      <c r="K35" s="54"/>
      <c r="L35" s="54" t="s">
        <v>60</v>
      </c>
      <c r="N35" s="55"/>
    </row>
    <row r="36" spans="1:14" ht="15.75" x14ac:dyDescent="0.25">
      <c r="A36" s="51"/>
      <c r="B36" s="52"/>
      <c r="C36" s="52"/>
      <c r="F36" s="53"/>
      <c r="H36" s="51"/>
      <c r="J36" s="53"/>
      <c r="K36" s="54"/>
      <c r="L36" s="54"/>
      <c r="N36" s="55"/>
    </row>
    <row r="37" spans="1:14" ht="15.75" x14ac:dyDescent="0.25">
      <c r="A37" s="51" t="s">
        <v>61</v>
      </c>
      <c r="B37" s="52"/>
      <c r="C37" s="52"/>
      <c r="F37" s="53" t="s">
        <v>62</v>
      </c>
      <c r="H37" s="51" t="s">
        <v>63</v>
      </c>
      <c r="J37" s="53"/>
      <c r="K37" s="54"/>
      <c r="L37" s="54" t="s">
        <v>64</v>
      </c>
      <c r="N37" s="55"/>
    </row>
  </sheetData>
  <mergeCells count="25">
    <mergeCell ref="A1:N1"/>
    <mergeCell ref="A2:N2"/>
    <mergeCell ref="A3:N3"/>
    <mergeCell ref="A4:N4"/>
    <mergeCell ref="A5:C5"/>
    <mergeCell ref="E5:K5"/>
    <mergeCell ref="A6:C6"/>
    <mergeCell ref="E6:K6"/>
    <mergeCell ref="L6:N6"/>
    <mergeCell ref="A7:C7"/>
    <mergeCell ref="E7:K7"/>
    <mergeCell ref="L7:N7"/>
    <mergeCell ref="L12:N13"/>
    <mergeCell ref="E8:K8"/>
    <mergeCell ref="E9:K9"/>
    <mergeCell ref="E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</mergeCells>
  <pageMargins left="0.7" right="0.22986111111111099" top="0.37986111111111098" bottom="0.179861111111111" header="0.51180555555555496" footer="0.51180555555555496"/>
  <pageSetup paperSize="9" scale="84" firstPageNumber="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99694"/>
    <pageSetUpPr fitToPage="1"/>
  </sheetPr>
  <dimension ref="A1:AMJ26"/>
  <sheetViews>
    <sheetView view="pageBreakPreview" topLeftCell="A7" zoomScaleNormal="90" workbookViewId="0">
      <selection activeCell="D9" sqref="D9"/>
    </sheetView>
  </sheetViews>
  <sheetFormatPr defaultColWidth="9.140625" defaultRowHeight="12.75" x14ac:dyDescent="0.2"/>
  <cols>
    <col min="1" max="1" width="7.140625" style="1" customWidth="1"/>
    <col min="2" max="2" width="11.42578125" style="1" customWidth="1"/>
    <col min="3" max="3" width="11.28515625" style="1" customWidth="1"/>
    <col min="4" max="4" width="9.140625" style="1"/>
    <col min="5" max="5" width="10.42578125" style="1" customWidth="1"/>
    <col min="6" max="6" width="9.7109375" style="1" customWidth="1"/>
    <col min="7" max="7" width="28.140625" style="1" customWidth="1"/>
    <col min="8" max="8" width="10.140625" style="1" customWidth="1"/>
    <col min="9" max="9" width="9.42578125" style="1" customWidth="1"/>
    <col min="10" max="10" width="9.7109375" style="1" customWidth="1"/>
    <col min="11" max="11" width="9.5703125" style="2" customWidth="1"/>
    <col min="12" max="14" width="10.7109375" style="1" customWidth="1"/>
    <col min="15" max="1024" width="9.140625" style="1"/>
  </cols>
  <sheetData>
    <row r="1" spans="1:16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6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</row>
    <row r="3" spans="1:16" ht="18.75" customHeight="1" x14ac:dyDescent="0.25">
      <c r="A3" s="336" t="s">
        <v>2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</row>
    <row r="4" spans="1:16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P4" s="3"/>
    </row>
    <row r="5" spans="1:16" ht="18" customHeight="1" x14ac:dyDescent="0.3">
      <c r="D5" s="5"/>
      <c r="E5" s="334" t="s">
        <v>5</v>
      </c>
      <c r="F5" s="334"/>
      <c r="G5" s="334"/>
      <c r="H5" s="334"/>
      <c r="I5" s="334"/>
      <c r="J5" s="334"/>
      <c r="K5" s="334"/>
    </row>
    <row r="6" spans="1:16" ht="18" customHeight="1" x14ac:dyDescent="0.3">
      <c r="D6" s="8"/>
      <c r="E6" s="334" t="s">
        <v>7</v>
      </c>
      <c r="F6" s="334"/>
      <c r="G6" s="334"/>
      <c r="H6" s="334"/>
      <c r="I6" s="334"/>
      <c r="J6" s="334"/>
      <c r="K6" s="334"/>
    </row>
    <row r="7" spans="1:16" ht="18" customHeight="1" x14ac:dyDescent="0.3">
      <c r="D7" s="9"/>
      <c r="E7" s="334" t="s">
        <v>9</v>
      </c>
      <c r="F7" s="334"/>
      <c r="G7" s="334"/>
      <c r="H7" s="334"/>
      <c r="I7" s="334"/>
      <c r="J7" s="334"/>
      <c r="K7" s="334"/>
    </row>
    <row r="8" spans="1:16" ht="19.5" customHeight="1" x14ac:dyDescent="0.25">
      <c r="A8" s="337" t="s">
        <v>4</v>
      </c>
      <c r="B8" s="337"/>
      <c r="C8" s="337"/>
      <c r="D8" s="9"/>
      <c r="E8" s="327" t="s">
        <v>11</v>
      </c>
      <c r="F8" s="327"/>
      <c r="G8" s="327"/>
      <c r="H8" s="327"/>
      <c r="I8" s="327"/>
      <c r="J8" s="327"/>
      <c r="K8" s="327"/>
      <c r="L8" s="335" t="s">
        <v>8</v>
      </c>
      <c r="M8" s="335"/>
      <c r="N8" s="335"/>
    </row>
    <row r="9" spans="1:16" ht="18" customHeight="1" x14ac:dyDescent="0.25">
      <c r="A9" s="12" t="s">
        <v>13</v>
      </c>
      <c r="B9" s="13"/>
      <c r="C9" s="11"/>
      <c r="D9" s="14">
        <v>36</v>
      </c>
      <c r="E9" s="329" t="s">
        <v>214</v>
      </c>
      <c r="F9" s="329"/>
      <c r="G9" s="329"/>
      <c r="H9" s="329"/>
      <c r="I9" s="329"/>
      <c r="J9" s="329"/>
      <c r="K9" s="329"/>
      <c r="L9" s="335" t="s">
        <v>10</v>
      </c>
      <c r="M9" s="335"/>
      <c r="N9" s="335"/>
    </row>
    <row r="10" spans="1:16" ht="18" customHeight="1" x14ac:dyDescent="0.25">
      <c r="A10" s="15" t="s">
        <v>18</v>
      </c>
      <c r="B10" s="13"/>
      <c r="C10" s="11"/>
      <c r="D10" s="14">
        <v>347</v>
      </c>
      <c r="E10" s="329" t="s">
        <v>19</v>
      </c>
      <c r="F10" s="329"/>
      <c r="G10" s="329"/>
      <c r="H10" s="329"/>
      <c r="I10" s="329"/>
      <c r="J10" s="329"/>
      <c r="K10" s="329"/>
    </row>
    <row r="11" spans="1:16" ht="7.5" customHeigh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7"/>
      <c r="M11" s="17"/>
    </row>
    <row r="12" spans="1:16" ht="12.75" customHeight="1" x14ac:dyDescent="0.2">
      <c r="A12" s="330" t="s">
        <v>20</v>
      </c>
      <c r="B12" s="330" t="s">
        <v>21</v>
      </c>
      <c r="C12" s="330"/>
      <c r="D12" s="330"/>
      <c r="E12" s="330" t="s">
        <v>22</v>
      </c>
      <c r="F12" s="330" t="s">
        <v>23</v>
      </c>
      <c r="G12" s="330" t="s">
        <v>24</v>
      </c>
      <c r="H12" s="330" t="s">
        <v>25</v>
      </c>
      <c r="I12" s="330" t="s">
        <v>26</v>
      </c>
      <c r="J12" s="331" t="s">
        <v>27</v>
      </c>
      <c r="K12" s="332" t="s">
        <v>28</v>
      </c>
      <c r="L12" s="330" t="s">
        <v>29</v>
      </c>
      <c r="M12" s="330"/>
      <c r="N12" s="330"/>
    </row>
    <row r="13" spans="1:16" x14ac:dyDescent="0.2">
      <c r="A13" s="330"/>
      <c r="B13" s="330"/>
      <c r="C13" s="330"/>
      <c r="D13" s="330"/>
      <c r="E13" s="330"/>
      <c r="F13" s="330"/>
      <c r="G13" s="330"/>
      <c r="H13" s="330"/>
      <c r="I13" s="330"/>
      <c r="J13" s="331"/>
      <c r="K13" s="332"/>
      <c r="L13" s="330"/>
      <c r="M13" s="330"/>
      <c r="N13" s="330"/>
    </row>
    <row r="14" spans="1:16" ht="18" customHeight="1" x14ac:dyDescent="0.25">
      <c r="A14" s="7">
        <v>1</v>
      </c>
      <c r="B14" s="60" t="s">
        <v>215</v>
      </c>
      <c r="C14" s="31"/>
      <c r="D14" s="34"/>
      <c r="E14" s="61">
        <v>2006</v>
      </c>
      <c r="F14" s="24" t="s">
        <v>90</v>
      </c>
      <c r="G14" s="36" t="s">
        <v>78</v>
      </c>
      <c r="H14" s="32">
        <v>47.2</v>
      </c>
      <c r="I14" s="24">
        <v>75</v>
      </c>
      <c r="J14" s="24" t="s">
        <v>122</v>
      </c>
      <c r="K14" s="24">
        <v>20</v>
      </c>
      <c r="L14" s="33" t="s">
        <v>79</v>
      </c>
      <c r="M14" s="28"/>
      <c r="N14" s="29"/>
    </row>
    <row r="15" spans="1:16" ht="18" customHeight="1" x14ac:dyDescent="0.25">
      <c r="A15" s="7">
        <v>2</v>
      </c>
      <c r="B15" s="60" t="s">
        <v>216</v>
      </c>
      <c r="C15" s="31"/>
      <c r="D15" s="34"/>
      <c r="E15" s="35">
        <v>2008</v>
      </c>
      <c r="F15" s="24" t="s">
        <v>31</v>
      </c>
      <c r="G15" s="36" t="s">
        <v>39</v>
      </c>
      <c r="H15" s="26">
        <v>46.22</v>
      </c>
      <c r="I15" s="24">
        <v>38</v>
      </c>
      <c r="J15" s="24" t="s">
        <v>122</v>
      </c>
      <c r="K15" s="24">
        <v>18</v>
      </c>
      <c r="L15" s="33" t="s">
        <v>146</v>
      </c>
      <c r="M15" s="28"/>
      <c r="N15" s="29"/>
    </row>
    <row r="16" spans="1:16" ht="18" customHeight="1" x14ac:dyDescent="0.25">
      <c r="A16" s="7">
        <v>3</v>
      </c>
      <c r="B16" s="60" t="s">
        <v>217</v>
      </c>
      <c r="C16" s="31"/>
      <c r="D16" s="34"/>
      <c r="E16" s="35">
        <v>2008</v>
      </c>
      <c r="F16" s="24" t="s">
        <v>90</v>
      </c>
      <c r="G16" s="36" t="s">
        <v>42</v>
      </c>
      <c r="H16" s="26">
        <v>40.46</v>
      </c>
      <c r="I16" s="24">
        <v>35</v>
      </c>
      <c r="J16" s="24" t="s">
        <v>122</v>
      </c>
      <c r="K16" s="24">
        <v>16</v>
      </c>
      <c r="L16" s="33" t="s">
        <v>43</v>
      </c>
      <c r="M16" s="28"/>
      <c r="N16" s="29"/>
    </row>
    <row r="17" spans="1:14" ht="18" customHeight="1" x14ac:dyDescent="0.25">
      <c r="A17" s="7">
        <v>4</v>
      </c>
      <c r="B17" s="21" t="s">
        <v>218</v>
      </c>
      <c r="C17" s="22"/>
      <c r="D17" s="34"/>
      <c r="E17" s="35">
        <v>2008</v>
      </c>
      <c r="F17" s="24" t="s">
        <v>31</v>
      </c>
      <c r="G17" s="36" t="s">
        <v>219</v>
      </c>
      <c r="H17" s="26">
        <v>45.92</v>
      </c>
      <c r="I17" s="24">
        <v>33</v>
      </c>
      <c r="J17" s="24" t="s">
        <v>122</v>
      </c>
      <c r="K17" s="24">
        <v>15</v>
      </c>
      <c r="L17" s="33" t="s">
        <v>220</v>
      </c>
      <c r="M17" s="28"/>
      <c r="N17" s="29"/>
    </row>
    <row r="18" spans="1:14" ht="18" customHeight="1" x14ac:dyDescent="0.25">
      <c r="A18" s="7">
        <v>5</v>
      </c>
      <c r="B18" s="21" t="s">
        <v>221</v>
      </c>
      <c r="C18" s="22"/>
      <c r="D18" s="73"/>
      <c r="E18" s="35" t="s">
        <v>106</v>
      </c>
      <c r="F18" s="74" t="s">
        <v>73</v>
      </c>
      <c r="G18" s="75" t="s">
        <v>184</v>
      </c>
      <c r="H18" s="26">
        <v>47.16</v>
      </c>
      <c r="I18" s="74">
        <v>16</v>
      </c>
      <c r="J18" s="24" t="s">
        <v>122</v>
      </c>
      <c r="K18" s="74">
        <v>14</v>
      </c>
      <c r="L18" s="27" t="s">
        <v>222</v>
      </c>
      <c r="M18" s="28"/>
      <c r="N18" s="29"/>
    </row>
    <row r="19" spans="1:14" ht="18" customHeight="1" x14ac:dyDescent="0.25">
      <c r="A19" s="7">
        <v>6</v>
      </c>
      <c r="B19" s="21" t="s">
        <v>223</v>
      </c>
      <c r="C19" s="22"/>
      <c r="D19" s="34"/>
      <c r="E19" s="35">
        <v>2008</v>
      </c>
      <c r="F19" s="24" t="s">
        <v>31</v>
      </c>
      <c r="G19" s="36" t="s">
        <v>55</v>
      </c>
      <c r="H19" s="26">
        <v>47.34</v>
      </c>
      <c r="I19" s="24">
        <v>13</v>
      </c>
      <c r="J19" s="24" t="s">
        <v>122</v>
      </c>
      <c r="K19" s="24">
        <v>13</v>
      </c>
      <c r="L19" s="33" t="s">
        <v>224</v>
      </c>
      <c r="M19" s="28"/>
      <c r="N19" s="29"/>
    </row>
    <row r="20" spans="1:14" ht="15" x14ac:dyDescent="0.25">
      <c r="A20" s="38"/>
      <c r="B20" s="39"/>
      <c r="C20" s="39"/>
      <c r="D20" s="39"/>
      <c r="E20" s="40"/>
      <c r="F20" s="40"/>
      <c r="G20" s="41"/>
      <c r="H20" s="42"/>
      <c r="I20" s="40"/>
      <c r="J20" s="40"/>
      <c r="K20" s="41"/>
      <c r="L20" s="43"/>
      <c r="M20" s="44"/>
    </row>
    <row r="21" spans="1:14" s="86" customFormat="1" ht="15" x14ac:dyDescent="0.25">
      <c r="A21" s="76" t="s">
        <v>225</v>
      </c>
      <c r="B21" s="77"/>
      <c r="C21" s="78"/>
      <c r="D21" s="78"/>
      <c r="E21" s="79"/>
      <c r="F21" s="80"/>
      <c r="G21" s="81"/>
      <c r="H21" s="82"/>
      <c r="I21" s="83"/>
      <c r="J21" s="83"/>
      <c r="K21" s="83"/>
      <c r="L21" s="84"/>
      <c r="M21" s="85"/>
    </row>
    <row r="22" spans="1:14" ht="15" x14ac:dyDescent="0.25">
      <c r="A22" s="38"/>
      <c r="B22" s="43"/>
      <c r="C22" s="45"/>
      <c r="D22" s="45"/>
      <c r="E22" s="46"/>
      <c r="F22" s="47"/>
      <c r="G22" s="48"/>
      <c r="H22" s="42"/>
      <c r="I22" s="40"/>
      <c r="J22" s="40"/>
      <c r="K22" s="40"/>
      <c r="L22" s="49"/>
      <c r="M22" s="50"/>
    </row>
    <row r="23" spans="1:14" ht="15.75" x14ac:dyDescent="0.25">
      <c r="A23" s="51" t="s">
        <v>57</v>
      </c>
      <c r="B23" s="52"/>
      <c r="C23" s="52"/>
      <c r="F23" s="53" t="s">
        <v>58</v>
      </c>
      <c r="H23" s="51" t="s">
        <v>59</v>
      </c>
      <c r="J23" s="53"/>
      <c r="K23" s="54"/>
      <c r="L23" s="54" t="s">
        <v>60</v>
      </c>
      <c r="N23" s="55"/>
    </row>
    <row r="24" spans="1:14" ht="15.75" x14ac:dyDescent="0.25">
      <c r="A24" s="51"/>
      <c r="B24" s="52"/>
      <c r="C24" s="52"/>
      <c r="F24" s="53"/>
      <c r="H24" s="51"/>
      <c r="J24" s="53"/>
      <c r="K24" s="54"/>
      <c r="L24" s="54"/>
      <c r="N24" s="55"/>
    </row>
    <row r="25" spans="1:14" ht="15.75" x14ac:dyDescent="0.25">
      <c r="A25" s="51" t="s">
        <v>61</v>
      </c>
      <c r="B25" s="52"/>
      <c r="C25" s="52"/>
      <c r="F25" s="53" t="s">
        <v>62</v>
      </c>
      <c r="H25" s="51" t="s">
        <v>63</v>
      </c>
      <c r="J25" s="53"/>
      <c r="K25" s="54"/>
      <c r="L25" s="54" t="s">
        <v>64</v>
      </c>
      <c r="N25" s="55"/>
    </row>
    <row r="26" spans="1:14" ht="18.75" customHeight="1" x14ac:dyDescent="0.25">
      <c r="A26" s="38"/>
      <c r="B26" s="43"/>
      <c r="C26" s="43"/>
      <c r="D26" s="41"/>
      <c r="E26" s="41"/>
      <c r="F26" s="41"/>
      <c r="G26" s="43"/>
      <c r="H26" s="56"/>
      <c r="I26" s="41"/>
      <c r="J26" s="41"/>
      <c r="K26" s="57"/>
      <c r="L26" s="43"/>
      <c r="M26" s="43"/>
    </row>
  </sheetData>
  <mergeCells count="23">
    <mergeCell ref="A1:N1"/>
    <mergeCell ref="A2:N2"/>
    <mergeCell ref="A3:N3"/>
    <mergeCell ref="A4:N4"/>
    <mergeCell ref="E5:K5"/>
    <mergeCell ref="E6:K6"/>
    <mergeCell ref="E7:K7"/>
    <mergeCell ref="A8:C8"/>
    <mergeCell ref="E8:K8"/>
    <mergeCell ref="L8:N8"/>
    <mergeCell ref="E9:K9"/>
    <mergeCell ref="L9:N9"/>
    <mergeCell ref="E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  <mergeCell ref="L12:N13"/>
  </mergeCells>
  <pageMargins left="0.7" right="0.7" top="0.75" bottom="0.75" header="0.51180555555555496" footer="0.51180555555555496"/>
  <pageSetup paperSize="9" scale="84" firstPageNumber="0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99694"/>
    <pageSetUpPr fitToPage="1"/>
  </sheetPr>
  <dimension ref="A1:AMJ23"/>
  <sheetViews>
    <sheetView view="pageBreakPreview" topLeftCell="A5" zoomScaleNormal="90" workbookViewId="0">
      <selection activeCell="D9" sqref="D9"/>
    </sheetView>
  </sheetViews>
  <sheetFormatPr defaultColWidth="9.140625" defaultRowHeight="12.75" x14ac:dyDescent="0.2"/>
  <cols>
    <col min="1" max="1" width="7.140625" style="1" customWidth="1"/>
    <col min="2" max="2" width="11.42578125" style="1" customWidth="1"/>
    <col min="3" max="3" width="11.28515625" style="1" customWidth="1"/>
    <col min="4" max="4" width="9.140625" style="1"/>
    <col min="5" max="5" width="10.42578125" style="1" customWidth="1"/>
    <col min="6" max="6" width="9.7109375" style="1" customWidth="1"/>
    <col min="7" max="7" width="28.140625" style="1" customWidth="1"/>
    <col min="8" max="8" width="10.140625" style="1" customWidth="1"/>
    <col min="9" max="9" width="9.42578125" style="1" customWidth="1"/>
    <col min="10" max="10" width="9.7109375" style="1" customWidth="1"/>
    <col min="11" max="11" width="9.5703125" style="2" customWidth="1"/>
    <col min="12" max="14" width="10.7109375" style="1" customWidth="1"/>
    <col min="15" max="1024" width="9.140625" style="1"/>
  </cols>
  <sheetData>
    <row r="1" spans="1:16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6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</row>
    <row r="3" spans="1:16" ht="18.75" customHeight="1" x14ac:dyDescent="0.25">
      <c r="A3" s="336" t="s">
        <v>2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</row>
    <row r="4" spans="1:16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P4" s="3"/>
    </row>
    <row r="5" spans="1:16" ht="18" customHeight="1" x14ac:dyDescent="0.3">
      <c r="D5" s="5"/>
      <c r="E5" s="334" t="s">
        <v>5</v>
      </c>
      <c r="F5" s="334"/>
      <c r="G5" s="334"/>
      <c r="H5" s="334"/>
      <c r="I5" s="334"/>
      <c r="J5" s="334"/>
      <c r="K5" s="334"/>
    </row>
    <row r="6" spans="1:16" ht="18" customHeight="1" x14ac:dyDescent="0.3">
      <c r="A6" s="87"/>
      <c r="B6" s="87"/>
      <c r="C6" s="87"/>
      <c r="D6" s="8"/>
      <c r="E6" s="334" t="s">
        <v>7</v>
      </c>
      <c r="F6" s="334"/>
      <c r="G6" s="334"/>
      <c r="H6" s="334"/>
      <c r="I6" s="334"/>
      <c r="J6" s="334"/>
      <c r="K6" s="334"/>
    </row>
    <row r="7" spans="1:16" ht="18" customHeight="1" x14ac:dyDescent="0.3">
      <c r="A7" s="87"/>
      <c r="B7" s="87"/>
      <c r="C7" s="87"/>
      <c r="D7" s="9"/>
      <c r="E7" s="334" t="s">
        <v>9</v>
      </c>
      <c r="F7" s="334"/>
      <c r="G7" s="334"/>
      <c r="H7" s="334"/>
      <c r="I7" s="334"/>
      <c r="J7" s="334"/>
      <c r="K7" s="334"/>
    </row>
    <row r="8" spans="1:16" ht="19.5" customHeight="1" x14ac:dyDescent="0.25">
      <c r="A8" s="337" t="s">
        <v>4</v>
      </c>
      <c r="B8" s="337"/>
      <c r="C8" s="337"/>
      <c r="D8" s="9"/>
      <c r="E8" s="327" t="s">
        <v>11</v>
      </c>
      <c r="F8" s="327"/>
      <c r="G8" s="327"/>
      <c r="H8" s="327"/>
      <c r="I8" s="327"/>
      <c r="J8" s="327"/>
      <c r="K8" s="327"/>
      <c r="L8" s="335" t="s">
        <v>8</v>
      </c>
      <c r="M8" s="335"/>
      <c r="N8" s="335"/>
    </row>
    <row r="9" spans="1:16" ht="18" customHeight="1" x14ac:dyDescent="0.25">
      <c r="A9" s="12" t="s">
        <v>13</v>
      </c>
      <c r="B9" s="13"/>
      <c r="C9" s="11"/>
      <c r="D9" s="14">
        <v>36</v>
      </c>
      <c r="E9" s="329" t="s">
        <v>214</v>
      </c>
      <c r="F9" s="329"/>
      <c r="G9" s="329"/>
      <c r="H9" s="329"/>
      <c r="I9" s="329"/>
      <c r="J9" s="329"/>
      <c r="K9" s="329"/>
      <c r="L9" s="335" t="s">
        <v>10</v>
      </c>
      <c r="M9" s="335"/>
      <c r="N9" s="335"/>
    </row>
    <row r="10" spans="1:16" ht="18" customHeight="1" x14ac:dyDescent="0.25">
      <c r="A10" s="15" t="s">
        <v>18</v>
      </c>
      <c r="B10" s="13"/>
      <c r="C10" s="11"/>
      <c r="D10" s="14">
        <v>347</v>
      </c>
      <c r="E10" s="329" t="s">
        <v>65</v>
      </c>
      <c r="F10" s="329"/>
      <c r="G10" s="329"/>
      <c r="H10" s="329"/>
      <c r="I10" s="329"/>
      <c r="J10" s="329"/>
      <c r="K10" s="329"/>
    </row>
    <row r="11" spans="1:16" ht="7.5" customHeigh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7"/>
      <c r="M11" s="17"/>
    </row>
    <row r="12" spans="1:16" ht="12.75" customHeight="1" x14ac:dyDescent="0.2">
      <c r="A12" s="330" t="s">
        <v>20</v>
      </c>
      <c r="B12" s="330" t="s">
        <v>21</v>
      </c>
      <c r="C12" s="330"/>
      <c r="D12" s="330"/>
      <c r="E12" s="330" t="s">
        <v>22</v>
      </c>
      <c r="F12" s="330" t="s">
        <v>23</v>
      </c>
      <c r="G12" s="330" t="s">
        <v>24</v>
      </c>
      <c r="H12" s="330" t="s">
        <v>25</v>
      </c>
      <c r="I12" s="330" t="s">
        <v>26</v>
      </c>
      <c r="J12" s="331" t="s">
        <v>27</v>
      </c>
      <c r="K12" s="332" t="s">
        <v>28</v>
      </c>
      <c r="L12" s="330" t="s">
        <v>29</v>
      </c>
      <c r="M12" s="330"/>
      <c r="N12" s="330"/>
    </row>
    <row r="13" spans="1:16" x14ac:dyDescent="0.2">
      <c r="A13" s="330"/>
      <c r="B13" s="330"/>
      <c r="C13" s="330"/>
      <c r="D13" s="330"/>
      <c r="E13" s="330"/>
      <c r="F13" s="330"/>
      <c r="G13" s="330"/>
      <c r="H13" s="330"/>
      <c r="I13" s="330"/>
      <c r="J13" s="331"/>
      <c r="K13" s="332"/>
      <c r="L13" s="330"/>
      <c r="M13" s="330"/>
      <c r="N13" s="330"/>
    </row>
    <row r="14" spans="1:16" ht="18" customHeight="1" x14ac:dyDescent="0.25">
      <c r="A14" s="7">
        <v>1</v>
      </c>
      <c r="B14" s="60" t="s">
        <v>226</v>
      </c>
      <c r="C14" s="31"/>
      <c r="D14" s="34"/>
      <c r="E14" s="61">
        <v>2007</v>
      </c>
      <c r="F14" s="24" t="s">
        <v>90</v>
      </c>
      <c r="G14" s="36" t="s">
        <v>42</v>
      </c>
      <c r="H14" s="32">
        <v>52.26</v>
      </c>
      <c r="I14" s="24">
        <v>70</v>
      </c>
      <c r="J14" s="24" t="s">
        <v>122</v>
      </c>
      <c r="K14" s="24">
        <v>20</v>
      </c>
      <c r="L14" s="33" t="s">
        <v>43</v>
      </c>
      <c r="M14" s="28"/>
      <c r="N14" s="29"/>
    </row>
    <row r="15" spans="1:16" ht="18" customHeight="1" x14ac:dyDescent="0.25">
      <c r="A15" s="7">
        <v>2</v>
      </c>
      <c r="B15" s="21" t="s">
        <v>227</v>
      </c>
      <c r="C15" s="22"/>
      <c r="D15" s="34"/>
      <c r="E15" s="35">
        <v>2006</v>
      </c>
      <c r="F15" s="24" t="s">
        <v>90</v>
      </c>
      <c r="G15" s="36" t="s">
        <v>91</v>
      </c>
      <c r="H15" s="26">
        <v>51.8</v>
      </c>
      <c r="I15" s="24">
        <v>49</v>
      </c>
      <c r="J15" s="24" t="s">
        <v>122</v>
      </c>
      <c r="K15" s="24">
        <v>18</v>
      </c>
      <c r="L15" s="33" t="s">
        <v>228</v>
      </c>
      <c r="M15" s="28"/>
      <c r="N15" s="29"/>
    </row>
    <row r="16" spans="1:16" ht="18" customHeight="1" x14ac:dyDescent="0.25">
      <c r="A16" s="7">
        <v>3</v>
      </c>
      <c r="B16" s="21" t="s">
        <v>229</v>
      </c>
      <c r="C16" s="22"/>
      <c r="D16" s="34"/>
      <c r="E16" s="35">
        <v>2006</v>
      </c>
      <c r="F16" s="24" t="s">
        <v>90</v>
      </c>
      <c r="G16" s="36" t="s">
        <v>49</v>
      </c>
      <c r="H16" s="26">
        <v>52.7</v>
      </c>
      <c r="I16" s="24">
        <v>29</v>
      </c>
      <c r="J16" s="24" t="s">
        <v>122</v>
      </c>
      <c r="K16" s="24">
        <v>16</v>
      </c>
      <c r="L16" s="33" t="s">
        <v>230</v>
      </c>
      <c r="M16" s="28"/>
      <c r="N16" s="29"/>
    </row>
    <row r="17" spans="1:14" ht="15" x14ac:dyDescent="0.25">
      <c r="A17" s="38"/>
      <c r="B17" s="39"/>
      <c r="C17" s="39"/>
      <c r="D17" s="39"/>
      <c r="E17" s="40"/>
      <c r="F17" s="40"/>
      <c r="G17" s="41"/>
      <c r="H17" s="42"/>
      <c r="I17" s="40"/>
      <c r="J17" s="40"/>
      <c r="K17" s="41"/>
      <c r="L17" s="43"/>
      <c r="M17" s="44"/>
    </row>
    <row r="18" spans="1:14" s="86" customFormat="1" ht="15" x14ac:dyDescent="0.25">
      <c r="A18" s="76" t="s">
        <v>231</v>
      </c>
      <c r="B18" s="77"/>
      <c r="C18" s="78"/>
      <c r="D18" s="78"/>
      <c r="E18" s="79"/>
      <c r="F18" s="80"/>
      <c r="G18" s="81"/>
      <c r="H18" s="82"/>
      <c r="I18" s="83"/>
      <c r="J18" s="83"/>
      <c r="K18" s="83"/>
      <c r="L18" s="84"/>
      <c r="M18" s="85"/>
    </row>
    <row r="19" spans="1:14" ht="15" x14ac:dyDescent="0.25">
      <c r="A19" s="38"/>
      <c r="B19" s="43"/>
      <c r="C19" s="45"/>
      <c r="D19" s="45"/>
      <c r="E19" s="46"/>
      <c r="F19" s="47"/>
      <c r="G19" s="48"/>
      <c r="H19" s="42"/>
      <c r="I19" s="40"/>
      <c r="J19" s="40"/>
      <c r="K19" s="40"/>
      <c r="L19" s="49"/>
      <c r="M19" s="50"/>
    </row>
    <row r="20" spans="1:14" ht="15.75" x14ac:dyDescent="0.25">
      <c r="A20" s="51" t="s">
        <v>57</v>
      </c>
      <c r="B20" s="52"/>
      <c r="C20" s="52"/>
      <c r="F20" s="53" t="s">
        <v>58</v>
      </c>
      <c r="H20" s="51" t="s">
        <v>59</v>
      </c>
      <c r="J20" s="53"/>
      <c r="K20" s="54"/>
      <c r="L20" s="54" t="s">
        <v>60</v>
      </c>
      <c r="N20" s="55"/>
    </row>
    <row r="21" spans="1:14" ht="15.75" x14ac:dyDescent="0.25">
      <c r="A21" s="51"/>
      <c r="B21" s="52"/>
      <c r="C21" s="52"/>
      <c r="F21" s="53"/>
      <c r="H21" s="51"/>
      <c r="J21" s="53"/>
      <c r="K21" s="54"/>
      <c r="L21" s="54"/>
      <c r="N21" s="55"/>
    </row>
    <row r="22" spans="1:14" ht="15.75" x14ac:dyDescent="0.25">
      <c r="A22" s="51" t="s">
        <v>61</v>
      </c>
      <c r="B22" s="52"/>
      <c r="C22" s="52"/>
      <c r="F22" s="53" t="s">
        <v>62</v>
      </c>
      <c r="H22" s="51" t="s">
        <v>63</v>
      </c>
      <c r="J22" s="53"/>
      <c r="K22" s="54"/>
      <c r="L22" s="54" t="s">
        <v>64</v>
      </c>
      <c r="N22" s="55"/>
    </row>
    <row r="23" spans="1:14" ht="18.75" customHeight="1" x14ac:dyDescent="0.25">
      <c r="A23" s="38"/>
      <c r="B23" s="43"/>
      <c r="C23" s="43"/>
      <c r="D23" s="41"/>
      <c r="E23" s="41"/>
      <c r="F23" s="41"/>
      <c r="G23" s="43"/>
      <c r="H23" s="56"/>
      <c r="I23" s="41"/>
      <c r="J23" s="41"/>
      <c r="K23" s="57"/>
      <c r="L23" s="43"/>
      <c r="M23" s="43"/>
    </row>
  </sheetData>
  <mergeCells count="23">
    <mergeCell ref="A1:N1"/>
    <mergeCell ref="A2:N2"/>
    <mergeCell ref="A3:N3"/>
    <mergeCell ref="A4:N4"/>
    <mergeCell ref="E5:K5"/>
    <mergeCell ref="E6:K6"/>
    <mergeCell ref="E7:K7"/>
    <mergeCell ref="A8:C8"/>
    <mergeCell ref="E8:K8"/>
    <mergeCell ref="L8:N8"/>
    <mergeCell ref="E9:K9"/>
    <mergeCell ref="L9:N9"/>
    <mergeCell ref="E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  <mergeCell ref="L12:N13"/>
  </mergeCells>
  <pageMargins left="0.70833333333333304" right="0.70833333333333304" top="0.35416666666666702" bottom="0.15763888888888899" header="0.51180555555555496" footer="0.51180555555555496"/>
  <pageSetup paperSize="9" scale="84" firstPageNumber="0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99694"/>
  </sheetPr>
  <dimension ref="A1:AMJ27"/>
  <sheetViews>
    <sheetView view="pageBreakPreview" topLeftCell="A7" zoomScaleNormal="90" workbookViewId="0">
      <selection activeCell="D9" sqref="D9"/>
    </sheetView>
  </sheetViews>
  <sheetFormatPr defaultColWidth="9.140625" defaultRowHeight="12.75" x14ac:dyDescent="0.2"/>
  <cols>
    <col min="1" max="1" width="7.140625" style="1" customWidth="1"/>
    <col min="2" max="2" width="11.42578125" style="1" customWidth="1"/>
    <col min="3" max="3" width="11.28515625" style="1" customWidth="1"/>
    <col min="4" max="4" width="9.140625" style="1"/>
    <col min="5" max="5" width="10.42578125" style="1" customWidth="1"/>
    <col min="6" max="6" width="9.7109375" style="1" customWidth="1"/>
    <col min="7" max="7" width="28.140625" style="1" customWidth="1"/>
    <col min="8" max="8" width="10.140625" style="1" customWidth="1"/>
    <col min="9" max="9" width="9.42578125" style="1" customWidth="1"/>
    <col min="10" max="10" width="9.7109375" style="1" customWidth="1"/>
    <col min="11" max="11" width="9.5703125" style="2" customWidth="1"/>
    <col min="12" max="14" width="10.7109375" style="1" customWidth="1"/>
    <col min="15" max="1024" width="9.140625" style="1"/>
  </cols>
  <sheetData>
    <row r="1" spans="1:16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6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</row>
    <row r="3" spans="1:16" ht="18.75" customHeight="1" x14ac:dyDescent="0.25">
      <c r="A3" s="336" t="s">
        <v>2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</row>
    <row r="4" spans="1:16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P4" s="3"/>
    </row>
    <row r="5" spans="1:16" ht="18" customHeight="1" x14ac:dyDescent="0.3">
      <c r="A5" s="337" t="s">
        <v>4</v>
      </c>
      <c r="B5" s="337"/>
      <c r="C5" s="337"/>
      <c r="D5" s="5"/>
      <c r="E5" s="334" t="s">
        <v>5</v>
      </c>
      <c r="F5" s="334"/>
      <c r="G5" s="334"/>
      <c r="H5" s="334"/>
      <c r="I5" s="334"/>
      <c r="J5" s="334"/>
      <c r="K5" s="334"/>
    </row>
    <row r="6" spans="1:16" ht="18" customHeight="1" x14ac:dyDescent="0.3">
      <c r="A6" s="333" t="s">
        <v>6</v>
      </c>
      <c r="B6" s="333"/>
      <c r="C6" s="333"/>
      <c r="D6" s="8"/>
      <c r="E6" s="334" t="s">
        <v>7</v>
      </c>
      <c r="F6" s="334"/>
      <c r="G6" s="334"/>
      <c r="H6" s="334"/>
      <c r="I6" s="334"/>
      <c r="J6" s="334"/>
      <c r="K6" s="334"/>
    </row>
    <row r="7" spans="1:16" ht="18" customHeight="1" x14ac:dyDescent="0.3">
      <c r="A7" s="333">
        <v>101</v>
      </c>
      <c r="B7" s="333"/>
      <c r="C7" s="333"/>
      <c r="D7" s="9"/>
      <c r="E7" s="334" t="s">
        <v>9</v>
      </c>
      <c r="F7" s="334"/>
      <c r="G7" s="334"/>
      <c r="H7" s="334"/>
      <c r="I7" s="334"/>
      <c r="J7" s="334"/>
      <c r="K7" s="334"/>
    </row>
    <row r="8" spans="1:16" ht="19.5" customHeight="1" x14ac:dyDescent="0.25">
      <c r="A8" s="10"/>
      <c r="B8" s="11"/>
      <c r="C8" s="11"/>
      <c r="D8" s="9"/>
      <c r="E8" s="327" t="s">
        <v>11</v>
      </c>
      <c r="F8" s="327"/>
      <c r="G8" s="327"/>
      <c r="H8" s="327"/>
      <c r="I8" s="327"/>
      <c r="J8" s="327"/>
      <c r="K8" s="327"/>
      <c r="L8" s="335" t="s">
        <v>8</v>
      </c>
      <c r="M8" s="335"/>
      <c r="N8" s="335"/>
    </row>
    <row r="9" spans="1:16" ht="18" customHeight="1" x14ac:dyDescent="0.25">
      <c r="A9" s="12" t="s">
        <v>13</v>
      </c>
      <c r="B9" s="13"/>
      <c r="C9" s="11"/>
      <c r="D9" s="14">
        <v>36</v>
      </c>
      <c r="E9" s="329" t="s">
        <v>214</v>
      </c>
      <c r="F9" s="329"/>
      <c r="G9" s="329"/>
      <c r="H9" s="329"/>
      <c r="I9" s="329"/>
      <c r="J9" s="329"/>
      <c r="K9" s="329"/>
      <c r="L9" s="335" t="s">
        <v>10</v>
      </c>
      <c r="M9" s="335"/>
      <c r="N9" s="335"/>
    </row>
    <row r="10" spans="1:16" ht="18" customHeight="1" x14ac:dyDescent="0.25">
      <c r="A10" s="15" t="s">
        <v>18</v>
      </c>
      <c r="B10" s="13"/>
      <c r="C10" s="11"/>
      <c r="D10" s="14">
        <v>347</v>
      </c>
      <c r="E10" s="329" t="s">
        <v>117</v>
      </c>
      <c r="F10" s="329"/>
      <c r="G10" s="329"/>
      <c r="H10" s="329"/>
      <c r="I10" s="329"/>
      <c r="J10" s="329"/>
      <c r="K10" s="329"/>
      <c r="L10" s="72"/>
      <c r="M10" s="72"/>
      <c r="N10" s="72"/>
    </row>
    <row r="11" spans="1:16" ht="7.5" customHeigh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7"/>
      <c r="M11" s="17"/>
    </row>
    <row r="12" spans="1:16" ht="12.75" customHeight="1" x14ac:dyDescent="0.2">
      <c r="A12" s="330" t="s">
        <v>20</v>
      </c>
      <c r="B12" s="330" t="s">
        <v>21</v>
      </c>
      <c r="C12" s="330"/>
      <c r="D12" s="330"/>
      <c r="E12" s="330" t="s">
        <v>22</v>
      </c>
      <c r="F12" s="330" t="s">
        <v>23</v>
      </c>
      <c r="G12" s="330" t="s">
        <v>24</v>
      </c>
      <c r="H12" s="330" t="s">
        <v>25</v>
      </c>
      <c r="I12" s="330" t="s">
        <v>26</v>
      </c>
      <c r="J12" s="331" t="s">
        <v>27</v>
      </c>
      <c r="K12" s="332" t="s">
        <v>28</v>
      </c>
      <c r="L12" s="330" t="s">
        <v>29</v>
      </c>
      <c r="M12" s="330"/>
      <c r="N12" s="330"/>
    </row>
    <row r="13" spans="1:16" x14ac:dyDescent="0.2">
      <c r="A13" s="330"/>
      <c r="B13" s="330"/>
      <c r="C13" s="330"/>
      <c r="D13" s="330"/>
      <c r="E13" s="330"/>
      <c r="F13" s="330"/>
      <c r="G13" s="330"/>
      <c r="H13" s="330"/>
      <c r="I13" s="330"/>
      <c r="J13" s="331"/>
      <c r="K13" s="332"/>
      <c r="L13" s="330"/>
      <c r="M13" s="330"/>
      <c r="N13" s="330"/>
    </row>
    <row r="14" spans="1:16" ht="18" customHeight="1" x14ac:dyDescent="0.25">
      <c r="A14" s="7">
        <v>1</v>
      </c>
      <c r="B14" s="60" t="s">
        <v>232</v>
      </c>
      <c r="C14" s="31"/>
      <c r="D14" s="34"/>
      <c r="E14" s="61">
        <v>2007</v>
      </c>
      <c r="F14" s="24" t="s">
        <v>73</v>
      </c>
      <c r="G14" s="36" t="s">
        <v>155</v>
      </c>
      <c r="H14" s="32">
        <v>55.2</v>
      </c>
      <c r="I14" s="24">
        <v>87</v>
      </c>
      <c r="J14" s="24" t="s">
        <v>122</v>
      </c>
      <c r="K14" s="24">
        <v>20</v>
      </c>
      <c r="L14" s="33" t="s">
        <v>156</v>
      </c>
      <c r="M14" s="28"/>
      <c r="N14" s="29"/>
    </row>
    <row r="15" spans="1:16" ht="18" customHeight="1" x14ac:dyDescent="0.25">
      <c r="A15" s="7">
        <v>2</v>
      </c>
      <c r="B15" s="21" t="s">
        <v>233</v>
      </c>
      <c r="C15" s="22"/>
      <c r="D15" s="34"/>
      <c r="E15" s="35">
        <v>2008</v>
      </c>
      <c r="F15" s="24" t="s">
        <v>73</v>
      </c>
      <c r="G15" s="36" t="s">
        <v>155</v>
      </c>
      <c r="H15" s="26">
        <v>54.78</v>
      </c>
      <c r="I15" s="24">
        <v>76</v>
      </c>
      <c r="J15" s="24" t="s">
        <v>122</v>
      </c>
      <c r="K15" s="24">
        <v>18</v>
      </c>
      <c r="L15" s="33" t="s">
        <v>170</v>
      </c>
      <c r="M15" s="28"/>
      <c r="N15" s="29"/>
    </row>
    <row r="16" spans="1:16" ht="18" customHeight="1" x14ac:dyDescent="0.25">
      <c r="A16" s="7">
        <v>3</v>
      </c>
      <c r="B16" s="21" t="s">
        <v>234</v>
      </c>
      <c r="C16" s="22"/>
      <c r="D16" s="34"/>
      <c r="E16" s="35">
        <v>2006</v>
      </c>
      <c r="F16" s="24" t="s">
        <v>90</v>
      </c>
      <c r="G16" s="36" t="s">
        <v>180</v>
      </c>
      <c r="H16" s="26">
        <v>53.56</v>
      </c>
      <c r="I16" s="24">
        <v>74</v>
      </c>
      <c r="J16" s="24" t="s">
        <v>122</v>
      </c>
      <c r="K16" s="24">
        <v>16</v>
      </c>
      <c r="L16" s="33" t="s">
        <v>235</v>
      </c>
      <c r="M16" s="28"/>
      <c r="N16" s="29"/>
    </row>
    <row r="17" spans="1:14" ht="18" customHeight="1" x14ac:dyDescent="0.25">
      <c r="A17" s="7">
        <v>4</v>
      </c>
      <c r="B17" s="60" t="s">
        <v>236</v>
      </c>
      <c r="C17" s="31"/>
      <c r="D17" s="34"/>
      <c r="E17" s="61">
        <v>2007</v>
      </c>
      <c r="F17" s="24" t="s">
        <v>115</v>
      </c>
      <c r="G17" s="36" t="s">
        <v>82</v>
      </c>
      <c r="H17" s="32">
        <v>57.68</v>
      </c>
      <c r="I17" s="24">
        <v>60</v>
      </c>
      <c r="J17" s="24" t="s">
        <v>122</v>
      </c>
      <c r="K17" s="24">
        <v>15</v>
      </c>
      <c r="L17" s="33" t="s">
        <v>237</v>
      </c>
      <c r="M17" s="28"/>
      <c r="N17" s="29"/>
    </row>
    <row r="18" spans="1:14" ht="18" customHeight="1" x14ac:dyDescent="0.25">
      <c r="A18" s="7">
        <v>5</v>
      </c>
      <c r="B18" s="60" t="s">
        <v>238</v>
      </c>
      <c r="C18" s="31"/>
      <c r="D18" s="34"/>
      <c r="E18" s="61" t="s">
        <v>35</v>
      </c>
      <c r="F18" s="24" t="s">
        <v>90</v>
      </c>
      <c r="G18" s="36" t="s">
        <v>239</v>
      </c>
      <c r="H18" s="32">
        <v>56.92</v>
      </c>
      <c r="I18" s="24">
        <v>45</v>
      </c>
      <c r="J18" s="24" t="s">
        <v>122</v>
      </c>
      <c r="K18" s="24">
        <v>14</v>
      </c>
      <c r="L18" s="33" t="s">
        <v>240</v>
      </c>
      <c r="M18" s="28"/>
      <c r="N18" s="29"/>
    </row>
    <row r="19" spans="1:14" ht="18" customHeight="1" x14ac:dyDescent="0.25">
      <c r="A19" s="7">
        <v>6</v>
      </c>
      <c r="B19" s="21" t="s">
        <v>241</v>
      </c>
      <c r="C19" s="22"/>
      <c r="D19" s="34"/>
      <c r="E19" s="35">
        <v>2007</v>
      </c>
      <c r="F19" s="24" t="s">
        <v>90</v>
      </c>
      <c r="G19" s="36" t="s">
        <v>242</v>
      </c>
      <c r="H19" s="26">
        <v>53.92</v>
      </c>
      <c r="I19" s="24">
        <v>44</v>
      </c>
      <c r="J19" s="24" t="s">
        <v>122</v>
      </c>
      <c r="K19" s="24">
        <v>13</v>
      </c>
      <c r="L19" s="33" t="s">
        <v>243</v>
      </c>
      <c r="M19" s="28"/>
      <c r="N19" s="29"/>
    </row>
    <row r="20" spans="1:14" ht="18" customHeight="1" x14ac:dyDescent="0.25">
      <c r="A20" s="7">
        <v>7</v>
      </c>
      <c r="B20" s="60" t="s">
        <v>244</v>
      </c>
      <c r="C20" s="31"/>
      <c r="D20" s="34"/>
      <c r="E20" s="35" t="s">
        <v>35</v>
      </c>
      <c r="F20" s="24" t="s">
        <v>31</v>
      </c>
      <c r="G20" s="36" t="s">
        <v>87</v>
      </c>
      <c r="H20" s="26">
        <v>56.92</v>
      </c>
      <c r="I20" s="24">
        <v>33</v>
      </c>
      <c r="J20" s="24" t="s">
        <v>122</v>
      </c>
      <c r="K20" s="24">
        <v>12</v>
      </c>
      <c r="L20" s="33" t="s">
        <v>245</v>
      </c>
      <c r="M20" s="28"/>
      <c r="N20" s="29"/>
    </row>
    <row r="21" spans="1:14" ht="18" customHeight="1" x14ac:dyDescent="0.25">
      <c r="A21" s="7">
        <v>8</v>
      </c>
      <c r="B21" s="21" t="s">
        <v>246</v>
      </c>
      <c r="C21" s="22"/>
      <c r="D21" s="34"/>
      <c r="E21" s="35">
        <v>2006</v>
      </c>
      <c r="F21" s="24" t="s">
        <v>90</v>
      </c>
      <c r="G21" s="36" t="s">
        <v>184</v>
      </c>
      <c r="H21" s="26">
        <v>54.94</v>
      </c>
      <c r="I21" s="24">
        <v>17</v>
      </c>
      <c r="J21" s="24" t="s">
        <v>122</v>
      </c>
      <c r="K21" s="24">
        <v>11</v>
      </c>
      <c r="L21" s="33" t="s">
        <v>222</v>
      </c>
      <c r="M21" s="28"/>
      <c r="N21" s="29"/>
    </row>
    <row r="22" spans="1:14" ht="18" customHeight="1" x14ac:dyDescent="0.25">
      <c r="A22" s="7">
        <v>9</v>
      </c>
      <c r="B22" s="60" t="s">
        <v>247</v>
      </c>
      <c r="C22" s="31"/>
      <c r="D22" s="34"/>
      <c r="E22" s="35">
        <v>2007</v>
      </c>
      <c r="F22" s="24" t="s">
        <v>90</v>
      </c>
      <c r="G22" s="36" t="s">
        <v>91</v>
      </c>
      <c r="H22" s="26">
        <v>54.04</v>
      </c>
      <c r="I22" s="24">
        <v>8</v>
      </c>
      <c r="J22" s="24" t="s">
        <v>122</v>
      </c>
      <c r="K22" s="24">
        <v>10</v>
      </c>
      <c r="L22" s="33" t="s">
        <v>92</v>
      </c>
      <c r="M22" s="28"/>
      <c r="N22" s="29"/>
    </row>
    <row r="23" spans="1:14" ht="15" x14ac:dyDescent="0.25">
      <c r="A23" s="38"/>
      <c r="B23" s="39"/>
      <c r="C23" s="39"/>
      <c r="D23" s="39"/>
      <c r="E23" s="40"/>
      <c r="F23" s="40"/>
      <c r="G23" s="41"/>
      <c r="H23" s="42"/>
      <c r="I23" s="40"/>
      <c r="J23" s="40"/>
      <c r="K23" s="41"/>
      <c r="L23" s="43"/>
      <c r="M23" s="44"/>
    </row>
    <row r="24" spans="1:14" ht="15" x14ac:dyDescent="0.25">
      <c r="A24" s="38"/>
      <c r="B24" s="43"/>
      <c r="C24" s="45"/>
      <c r="D24" s="45"/>
      <c r="E24" s="46"/>
      <c r="F24" s="47"/>
      <c r="G24" s="48"/>
      <c r="H24" s="42"/>
      <c r="I24" s="40"/>
      <c r="J24" s="40"/>
      <c r="K24" s="40"/>
      <c r="L24" s="49"/>
      <c r="M24" s="50"/>
    </row>
    <row r="25" spans="1:14" ht="15.75" x14ac:dyDescent="0.25">
      <c r="A25" s="51" t="s">
        <v>57</v>
      </c>
      <c r="B25" s="52"/>
      <c r="C25" s="52"/>
      <c r="F25" s="53" t="s">
        <v>58</v>
      </c>
      <c r="H25" s="51" t="s">
        <v>59</v>
      </c>
      <c r="J25" s="53"/>
      <c r="K25" s="54"/>
      <c r="L25" s="54" t="s">
        <v>60</v>
      </c>
      <c r="N25" s="55"/>
    </row>
    <row r="26" spans="1:14" ht="15.75" x14ac:dyDescent="0.25">
      <c r="A26" s="51"/>
      <c r="B26" s="52"/>
      <c r="C26" s="52"/>
      <c r="F26" s="53"/>
      <c r="H26" s="51"/>
      <c r="J26" s="53"/>
      <c r="K26" s="54"/>
      <c r="L26" s="54"/>
      <c r="N26" s="55"/>
    </row>
    <row r="27" spans="1:14" ht="15.75" x14ac:dyDescent="0.25">
      <c r="A27" s="51" t="s">
        <v>61</v>
      </c>
      <c r="B27" s="52"/>
      <c r="C27" s="52"/>
      <c r="F27" s="53" t="s">
        <v>62</v>
      </c>
      <c r="H27" s="51" t="s">
        <v>63</v>
      </c>
      <c r="J27" s="53"/>
      <c r="K27" s="54"/>
      <c r="L27" s="54" t="s">
        <v>64</v>
      </c>
      <c r="N27" s="55"/>
    </row>
  </sheetData>
  <mergeCells count="25">
    <mergeCell ref="A1:N1"/>
    <mergeCell ref="A2:N2"/>
    <mergeCell ref="A3:N3"/>
    <mergeCell ref="A4:N4"/>
    <mergeCell ref="A5:C5"/>
    <mergeCell ref="E5:K5"/>
    <mergeCell ref="A6:C6"/>
    <mergeCell ref="E6:K6"/>
    <mergeCell ref="A7:C7"/>
    <mergeCell ref="E7:K7"/>
    <mergeCell ref="E8:K8"/>
    <mergeCell ref="L8:N8"/>
    <mergeCell ref="E9:K9"/>
    <mergeCell ref="L9:N9"/>
    <mergeCell ref="E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  <mergeCell ref="L12:N13"/>
  </mergeCells>
  <pageMargins left="0.7" right="0.7" top="0.75" bottom="0.75" header="0.51180555555555496" footer="0.51180555555555496"/>
  <pageSetup paperSize="9" scale="84" firstPageNumber="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99694"/>
  </sheetPr>
  <dimension ref="A1:AMJ25"/>
  <sheetViews>
    <sheetView view="pageBreakPreview" topLeftCell="A4" zoomScaleNormal="90" workbookViewId="0">
      <selection activeCell="D9" sqref="D9"/>
    </sheetView>
  </sheetViews>
  <sheetFormatPr defaultColWidth="9.140625" defaultRowHeight="12.75" x14ac:dyDescent="0.2"/>
  <cols>
    <col min="1" max="1" width="7.140625" style="1" customWidth="1"/>
    <col min="2" max="2" width="11.42578125" style="1" customWidth="1"/>
    <col min="3" max="3" width="11.28515625" style="1" customWidth="1"/>
    <col min="4" max="4" width="6.140625" style="1" customWidth="1"/>
    <col min="5" max="5" width="10.42578125" style="1" customWidth="1"/>
    <col min="6" max="6" width="9.7109375" style="1" customWidth="1"/>
    <col min="7" max="7" width="28.140625" style="1" customWidth="1"/>
    <col min="8" max="8" width="10.140625" style="1" customWidth="1"/>
    <col min="9" max="9" width="8.5703125" style="1" customWidth="1"/>
    <col min="10" max="10" width="9.7109375" style="1" customWidth="1"/>
    <col min="11" max="11" width="9.5703125" style="2" customWidth="1"/>
    <col min="12" max="13" width="10.7109375" style="1" customWidth="1"/>
    <col min="14" max="14" width="15.42578125" style="1" customWidth="1"/>
    <col min="15" max="1024" width="9.140625" style="1"/>
  </cols>
  <sheetData>
    <row r="1" spans="1:16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6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</row>
    <row r="3" spans="1:16" ht="18.75" customHeight="1" x14ac:dyDescent="0.25">
      <c r="A3" s="336" t="s">
        <v>2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</row>
    <row r="4" spans="1:16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P4" s="3"/>
    </row>
    <row r="5" spans="1:16" ht="18" customHeight="1" x14ac:dyDescent="0.3">
      <c r="A5" s="337" t="s">
        <v>4</v>
      </c>
      <c r="B5" s="337"/>
      <c r="C5" s="337"/>
      <c r="D5" s="5"/>
      <c r="E5" s="334" t="s">
        <v>5</v>
      </c>
      <c r="F5" s="334"/>
      <c r="G5" s="334"/>
      <c r="H5" s="334"/>
      <c r="I5" s="334"/>
      <c r="J5" s="334"/>
      <c r="K5" s="334"/>
    </row>
    <row r="6" spans="1:16" ht="18" customHeight="1" x14ac:dyDescent="0.3">
      <c r="A6" s="333" t="s">
        <v>6</v>
      </c>
      <c r="B6" s="333"/>
      <c r="C6" s="333"/>
      <c r="D6" s="8"/>
      <c r="E6" s="334" t="s">
        <v>7</v>
      </c>
      <c r="F6" s="334"/>
      <c r="G6" s="334"/>
      <c r="H6" s="334"/>
      <c r="I6" s="334"/>
      <c r="J6" s="334"/>
      <c r="K6" s="334"/>
    </row>
    <row r="7" spans="1:16" ht="18" customHeight="1" x14ac:dyDescent="0.3">
      <c r="A7" s="338">
        <v>117</v>
      </c>
      <c r="B7" s="338"/>
      <c r="C7" s="338"/>
      <c r="D7" s="9"/>
      <c r="E7" s="334" t="s">
        <v>9</v>
      </c>
      <c r="F7" s="334"/>
      <c r="G7" s="334"/>
      <c r="H7" s="334"/>
      <c r="I7" s="334"/>
      <c r="J7" s="334"/>
      <c r="K7" s="334"/>
    </row>
    <row r="8" spans="1:16" ht="19.5" customHeight="1" x14ac:dyDescent="0.25">
      <c r="A8" s="10"/>
      <c r="B8" s="11"/>
      <c r="C8" s="11"/>
      <c r="D8" s="9"/>
      <c r="E8" s="327" t="s">
        <v>11</v>
      </c>
      <c r="F8" s="327"/>
      <c r="G8" s="327"/>
      <c r="H8" s="327"/>
      <c r="I8" s="327"/>
      <c r="J8" s="327"/>
      <c r="K8" s="327"/>
      <c r="L8" s="335" t="s">
        <v>8</v>
      </c>
      <c r="M8" s="335"/>
      <c r="N8" s="335"/>
    </row>
    <row r="9" spans="1:16" ht="18" customHeight="1" x14ac:dyDescent="0.25">
      <c r="A9" s="12" t="s">
        <v>13</v>
      </c>
      <c r="B9" s="13"/>
      <c r="C9" s="11"/>
      <c r="D9" s="14">
        <v>36</v>
      </c>
      <c r="E9" s="329" t="s">
        <v>214</v>
      </c>
      <c r="F9" s="329"/>
      <c r="G9" s="329"/>
      <c r="H9" s="329"/>
      <c r="I9" s="329"/>
      <c r="J9" s="329"/>
      <c r="K9" s="329"/>
      <c r="L9" s="335" t="s">
        <v>10</v>
      </c>
      <c r="M9" s="335"/>
      <c r="N9" s="335"/>
    </row>
    <row r="10" spans="1:16" ht="18" customHeight="1" x14ac:dyDescent="0.25">
      <c r="A10" s="15" t="s">
        <v>18</v>
      </c>
      <c r="B10" s="13"/>
      <c r="C10" s="11"/>
      <c r="D10" s="14">
        <v>347</v>
      </c>
      <c r="E10" s="329" t="s">
        <v>248</v>
      </c>
      <c r="F10" s="329"/>
      <c r="G10" s="329"/>
      <c r="H10" s="329"/>
      <c r="I10" s="329"/>
      <c r="J10" s="329"/>
      <c r="K10" s="329"/>
      <c r="L10" s="72"/>
      <c r="M10" s="72"/>
      <c r="N10" s="72"/>
    </row>
    <row r="11" spans="1:16" ht="7.5" customHeigh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7"/>
      <c r="M11" s="17"/>
    </row>
    <row r="12" spans="1:16" ht="12.75" customHeight="1" x14ac:dyDescent="0.2">
      <c r="A12" s="330" t="s">
        <v>20</v>
      </c>
      <c r="B12" s="330" t="s">
        <v>21</v>
      </c>
      <c r="C12" s="330"/>
      <c r="D12" s="330"/>
      <c r="E12" s="330" t="s">
        <v>22</v>
      </c>
      <c r="F12" s="330" t="s">
        <v>23</v>
      </c>
      <c r="G12" s="330" t="s">
        <v>24</v>
      </c>
      <c r="H12" s="330" t="s">
        <v>25</v>
      </c>
      <c r="I12" s="330" t="s">
        <v>26</v>
      </c>
      <c r="J12" s="331" t="s">
        <v>27</v>
      </c>
      <c r="K12" s="332" t="s">
        <v>28</v>
      </c>
      <c r="L12" s="330" t="s">
        <v>29</v>
      </c>
      <c r="M12" s="330"/>
      <c r="N12" s="330"/>
    </row>
    <row r="13" spans="1:16" x14ac:dyDescent="0.2">
      <c r="A13" s="330"/>
      <c r="B13" s="330"/>
      <c r="C13" s="330"/>
      <c r="D13" s="330"/>
      <c r="E13" s="330"/>
      <c r="F13" s="330"/>
      <c r="G13" s="330"/>
      <c r="H13" s="330"/>
      <c r="I13" s="330"/>
      <c r="J13" s="331"/>
      <c r="K13" s="332"/>
      <c r="L13" s="330"/>
      <c r="M13" s="330"/>
      <c r="N13" s="330"/>
    </row>
    <row r="14" spans="1:16" ht="18" customHeight="1" x14ac:dyDescent="0.25">
      <c r="A14" s="7">
        <v>1</v>
      </c>
      <c r="B14" s="60" t="s">
        <v>249</v>
      </c>
      <c r="C14" s="31"/>
      <c r="D14" s="34"/>
      <c r="E14" s="35">
        <v>2006</v>
      </c>
      <c r="F14" s="24" t="s">
        <v>250</v>
      </c>
      <c r="G14" s="36" t="s">
        <v>194</v>
      </c>
      <c r="H14" s="26">
        <v>71.95</v>
      </c>
      <c r="I14" s="24">
        <v>100</v>
      </c>
      <c r="J14" s="24" t="s">
        <v>122</v>
      </c>
      <c r="K14" s="24">
        <v>20</v>
      </c>
      <c r="L14" s="33" t="s">
        <v>195</v>
      </c>
      <c r="M14" s="28"/>
      <c r="N14" s="29"/>
    </row>
    <row r="15" spans="1:16" ht="18" customHeight="1" x14ac:dyDescent="0.25">
      <c r="A15" s="7">
        <v>2</v>
      </c>
      <c r="B15" s="60" t="s">
        <v>251</v>
      </c>
      <c r="C15" s="31"/>
      <c r="D15" s="34"/>
      <c r="E15" s="61" t="s">
        <v>106</v>
      </c>
      <c r="F15" s="24" t="s">
        <v>250</v>
      </c>
      <c r="G15" s="64" t="s">
        <v>127</v>
      </c>
      <c r="H15" s="32">
        <v>85.3</v>
      </c>
      <c r="I15" s="24">
        <v>86</v>
      </c>
      <c r="J15" s="24" t="s">
        <v>122</v>
      </c>
      <c r="K15" s="24">
        <v>18</v>
      </c>
      <c r="L15" s="89" t="s">
        <v>252</v>
      </c>
      <c r="M15" s="28"/>
      <c r="N15" s="29"/>
    </row>
    <row r="16" spans="1:16" ht="18" customHeight="1" x14ac:dyDescent="0.25">
      <c r="A16" s="7">
        <v>3</v>
      </c>
      <c r="B16" s="21" t="s">
        <v>253</v>
      </c>
      <c r="C16" s="22"/>
      <c r="D16" s="34"/>
      <c r="E16" s="35">
        <v>2006</v>
      </c>
      <c r="F16" s="24" t="s">
        <v>250</v>
      </c>
      <c r="G16" s="36" t="s">
        <v>254</v>
      </c>
      <c r="H16" s="26">
        <v>66.599999999999994</v>
      </c>
      <c r="I16" s="24">
        <v>72</v>
      </c>
      <c r="J16" s="24" t="s">
        <v>122</v>
      </c>
      <c r="K16" s="24">
        <v>16</v>
      </c>
      <c r="L16" s="33" t="s">
        <v>255</v>
      </c>
      <c r="M16" s="28"/>
      <c r="N16" s="29"/>
    </row>
    <row r="17" spans="1:14" ht="18" customHeight="1" x14ac:dyDescent="0.25">
      <c r="A17" s="7">
        <v>4</v>
      </c>
      <c r="B17" s="60" t="s">
        <v>256</v>
      </c>
      <c r="C17" s="31"/>
      <c r="D17" s="34"/>
      <c r="E17" s="35">
        <v>2008</v>
      </c>
      <c r="F17" s="24" t="s">
        <v>31</v>
      </c>
      <c r="G17" s="36" t="s">
        <v>55</v>
      </c>
      <c r="H17" s="26">
        <v>68.5</v>
      </c>
      <c r="I17" s="24">
        <v>61</v>
      </c>
      <c r="J17" s="24" t="s">
        <v>122</v>
      </c>
      <c r="K17" s="24">
        <v>15</v>
      </c>
      <c r="L17" s="33" t="s">
        <v>224</v>
      </c>
      <c r="M17" s="28"/>
      <c r="N17" s="29"/>
    </row>
    <row r="18" spans="1:14" ht="18" customHeight="1" x14ac:dyDescent="0.25">
      <c r="A18" s="7">
        <v>5</v>
      </c>
      <c r="B18" s="60" t="s">
        <v>257</v>
      </c>
      <c r="C18" s="31"/>
      <c r="D18" s="34"/>
      <c r="E18" s="61">
        <v>2007</v>
      </c>
      <c r="F18" s="24" t="s">
        <v>90</v>
      </c>
      <c r="G18" s="36" t="s">
        <v>111</v>
      </c>
      <c r="H18" s="32">
        <v>87.6</v>
      </c>
      <c r="I18" s="24">
        <v>43</v>
      </c>
      <c r="J18" s="24" t="s">
        <v>122</v>
      </c>
      <c r="K18" s="24">
        <v>14</v>
      </c>
      <c r="L18" s="33" t="s">
        <v>112</v>
      </c>
      <c r="M18" s="28"/>
      <c r="N18" s="29"/>
    </row>
    <row r="19" spans="1:14" ht="18" customHeight="1" x14ac:dyDescent="0.25">
      <c r="A19" s="7">
        <v>6</v>
      </c>
      <c r="B19" s="60" t="s">
        <v>258</v>
      </c>
      <c r="C19" s="31"/>
      <c r="D19" s="34"/>
      <c r="E19" s="35" t="s">
        <v>35</v>
      </c>
      <c r="F19" s="24" t="s">
        <v>90</v>
      </c>
      <c r="G19" s="36" t="s">
        <v>87</v>
      </c>
      <c r="H19" s="26">
        <v>82.7</v>
      </c>
      <c r="I19" s="24">
        <v>31</v>
      </c>
      <c r="J19" s="24" t="s">
        <v>122</v>
      </c>
      <c r="K19" s="24">
        <v>13</v>
      </c>
      <c r="L19" s="33" t="s">
        <v>259</v>
      </c>
      <c r="M19" s="28"/>
      <c r="N19" s="29"/>
    </row>
    <row r="20" spans="1:14" ht="18" customHeight="1" x14ac:dyDescent="0.25">
      <c r="A20" s="7">
        <v>7</v>
      </c>
      <c r="B20" s="60" t="s">
        <v>260</v>
      </c>
      <c r="C20" s="31"/>
      <c r="D20" s="34"/>
      <c r="E20" s="35">
        <v>2006</v>
      </c>
      <c r="F20" s="24" t="s">
        <v>261</v>
      </c>
      <c r="G20" s="36" t="s">
        <v>55</v>
      </c>
      <c r="H20" s="26">
        <v>65.95</v>
      </c>
      <c r="I20" s="24">
        <v>31</v>
      </c>
      <c r="J20" s="24" t="s">
        <v>122</v>
      </c>
      <c r="K20" s="24">
        <v>12</v>
      </c>
      <c r="L20" s="33" t="s">
        <v>262</v>
      </c>
      <c r="M20" s="28"/>
      <c r="N20" s="29"/>
    </row>
    <row r="21" spans="1:14" ht="15" x14ac:dyDescent="0.25">
      <c r="A21" s="38"/>
      <c r="B21" s="39"/>
      <c r="C21" s="39"/>
      <c r="D21" s="39"/>
      <c r="E21" s="40"/>
      <c r="F21" s="40"/>
      <c r="G21" s="41"/>
      <c r="H21" s="42"/>
      <c r="I21" s="40"/>
      <c r="J21" s="40"/>
      <c r="K21" s="41"/>
      <c r="L21" s="43"/>
      <c r="M21" s="44"/>
    </row>
    <row r="22" spans="1:14" ht="15" x14ac:dyDescent="0.25">
      <c r="A22" s="38"/>
      <c r="B22" s="43"/>
      <c r="C22" s="45"/>
      <c r="D22" s="45"/>
      <c r="E22" s="46"/>
      <c r="F22" s="47"/>
      <c r="G22" s="48"/>
      <c r="H22" s="42"/>
      <c r="I22" s="40"/>
      <c r="J22" s="40"/>
      <c r="K22" s="40"/>
      <c r="L22" s="49"/>
      <c r="M22" s="50"/>
    </row>
    <row r="23" spans="1:14" ht="15.75" x14ac:dyDescent="0.25">
      <c r="A23" s="51" t="s">
        <v>57</v>
      </c>
      <c r="B23" s="52"/>
      <c r="C23" s="52"/>
      <c r="F23" s="53" t="s">
        <v>58</v>
      </c>
      <c r="H23" s="51" t="s">
        <v>59</v>
      </c>
      <c r="J23" s="53"/>
      <c r="K23" s="54"/>
      <c r="L23" s="54" t="s">
        <v>60</v>
      </c>
      <c r="N23" s="55"/>
    </row>
    <row r="24" spans="1:14" ht="15.75" x14ac:dyDescent="0.25">
      <c r="A24" s="51"/>
      <c r="B24" s="52"/>
      <c r="C24" s="52"/>
      <c r="F24" s="53"/>
      <c r="H24" s="51"/>
      <c r="J24" s="53"/>
      <c r="K24" s="54"/>
      <c r="L24" s="54"/>
      <c r="N24" s="55"/>
    </row>
    <row r="25" spans="1:14" ht="15.75" x14ac:dyDescent="0.25">
      <c r="A25" s="51" t="s">
        <v>61</v>
      </c>
      <c r="B25" s="52"/>
      <c r="C25" s="52"/>
      <c r="F25" s="53" t="s">
        <v>62</v>
      </c>
      <c r="H25" s="51" t="s">
        <v>63</v>
      </c>
      <c r="J25" s="53"/>
      <c r="K25" s="54"/>
      <c r="L25" s="54" t="s">
        <v>64</v>
      </c>
      <c r="N25" s="55"/>
    </row>
  </sheetData>
  <mergeCells count="25">
    <mergeCell ref="A1:N1"/>
    <mergeCell ref="A2:N2"/>
    <mergeCell ref="A3:N3"/>
    <mergeCell ref="A4:N4"/>
    <mergeCell ref="A5:C5"/>
    <mergeCell ref="E5:K5"/>
    <mergeCell ref="A6:C6"/>
    <mergeCell ref="E6:K6"/>
    <mergeCell ref="A7:C7"/>
    <mergeCell ref="E7:K7"/>
    <mergeCell ref="E8:K8"/>
    <mergeCell ref="L8:N8"/>
    <mergeCell ref="E9:K9"/>
    <mergeCell ref="L9:N9"/>
    <mergeCell ref="E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  <mergeCell ref="L12:N13"/>
  </mergeCells>
  <pageMargins left="0.7" right="0.7" top="0.75" bottom="0.75" header="0.51180555555555496" footer="0.51180555555555496"/>
  <pageSetup paperSize="9" scale="83" firstPageNumber="0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MF73"/>
  <sheetViews>
    <sheetView view="pageBreakPreview" topLeftCell="A31" zoomScaleNormal="90" workbookViewId="0">
      <selection activeCell="L23" sqref="L23"/>
    </sheetView>
  </sheetViews>
  <sheetFormatPr defaultColWidth="9.140625" defaultRowHeight="15" x14ac:dyDescent="0.25"/>
  <cols>
    <col min="1" max="1" width="12.5703125" style="90" customWidth="1"/>
    <col min="2" max="2" width="9.140625" style="90"/>
    <col min="3" max="3" width="8.7109375" style="90" customWidth="1"/>
    <col min="4" max="4" width="9.42578125" style="90" customWidth="1"/>
    <col min="5" max="5" width="7.5703125" style="90" customWidth="1"/>
    <col min="6" max="6" width="9.42578125" style="90" customWidth="1"/>
    <col min="7" max="7" width="10.5703125" style="90" customWidth="1"/>
    <col min="8" max="8" width="9.140625" style="90"/>
    <col min="9" max="9" width="9.7109375" style="90" customWidth="1"/>
    <col min="10" max="10" width="27.7109375" style="90" customWidth="1"/>
    <col min="11" max="11" width="1.42578125" style="90" customWidth="1"/>
    <col min="12" max="1020" width="9.140625" style="90"/>
    <col min="1021" max="1022" width="11.5703125" customWidth="1"/>
    <col min="1024" max="1024" width="11.5703125" customWidth="1"/>
  </cols>
  <sheetData>
    <row r="1" spans="1:1020" ht="1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</row>
    <row r="2" spans="1:1020" ht="1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</row>
    <row r="3" spans="1:1020" ht="15" customHeight="1" x14ac:dyDescent="0.25">
      <c r="A3" s="327" t="s">
        <v>2</v>
      </c>
      <c r="B3" s="327"/>
      <c r="C3" s="327"/>
      <c r="D3" s="327"/>
      <c r="E3" s="327"/>
      <c r="F3" s="327"/>
      <c r="G3" s="327"/>
      <c r="H3" s="327"/>
      <c r="I3" s="327"/>
      <c r="J3" s="327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</row>
    <row r="4" spans="1:1020" ht="15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</row>
    <row r="5" spans="1:1020" ht="15" customHeight="1" x14ac:dyDescent="0.2">
      <c r="A5" s="344" t="s">
        <v>5</v>
      </c>
      <c r="B5" s="344"/>
      <c r="C5" s="344"/>
      <c r="D5" s="344"/>
      <c r="E5" s="344"/>
      <c r="F5" s="344"/>
      <c r="G5" s="344"/>
      <c r="H5" s="344"/>
      <c r="I5" s="344"/>
      <c r="J5" s="344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</row>
    <row r="6" spans="1:1020" ht="15" customHeight="1" x14ac:dyDescent="0.2">
      <c r="A6" s="344" t="s">
        <v>263</v>
      </c>
      <c r="B6" s="344"/>
      <c r="C6" s="344"/>
      <c r="D6" s="344"/>
      <c r="E6" s="344"/>
      <c r="F6" s="344"/>
      <c r="G6" s="344"/>
      <c r="H6" s="344"/>
      <c r="I6" s="344"/>
      <c r="J6" s="344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</row>
    <row r="7" spans="1:1020" ht="8.25" customHeight="1" x14ac:dyDescent="0.25">
      <c r="A7" s="345"/>
      <c r="B7" s="345"/>
      <c r="C7" s="345"/>
      <c r="D7" s="345"/>
      <c r="E7" s="345"/>
      <c r="F7" s="345"/>
      <c r="G7" s="345"/>
      <c r="H7" s="345"/>
      <c r="I7" s="345"/>
      <c r="J7" s="345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</row>
    <row r="8" spans="1:1020" ht="15" customHeight="1" x14ac:dyDescent="0.25">
      <c r="A8" s="337" t="s">
        <v>4</v>
      </c>
      <c r="B8" s="337"/>
      <c r="C8" s="337"/>
      <c r="D8" s="346" t="s">
        <v>11</v>
      </c>
      <c r="E8" s="346"/>
      <c r="F8" s="346"/>
      <c r="G8" s="346"/>
      <c r="H8" s="346"/>
      <c r="I8" s="346"/>
      <c r="J8" s="91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</row>
    <row r="9" spans="1:1020" ht="15" customHeight="1" x14ac:dyDescent="0.25">
      <c r="A9" s="342" t="s">
        <v>6</v>
      </c>
      <c r="B9" s="342"/>
      <c r="C9" s="342"/>
      <c r="D9" s="347" t="s">
        <v>264</v>
      </c>
      <c r="E9" s="347"/>
      <c r="F9" s="347"/>
      <c r="G9" s="347"/>
      <c r="H9" s="347"/>
      <c r="I9" s="347"/>
      <c r="J9" s="91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</row>
    <row r="10" spans="1:1020" ht="15" customHeight="1" x14ac:dyDescent="0.25">
      <c r="A10" s="342">
        <v>130</v>
      </c>
      <c r="B10" s="342"/>
      <c r="C10" s="342"/>
      <c r="D10" s="91"/>
      <c r="E10" s="91"/>
      <c r="F10" s="91"/>
      <c r="G10" s="91"/>
      <c r="H10" s="91"/>
      <c r="I10" s="91"/>
      <c r="J10" s="91" t="s">
        <v>8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</row>
    <row r="11" spans="1:1020" ht="4.5" customHeight="1" x14ac:dyDescent="0.25">
      <c r="B11" s="92"/>
      <c r="C11" s="92"/>
      <c r="D11" s="93"/>
      <c r="E11" s="93"/>
      <c r="F11" s="94"/>
      <c r="G11" s="94"/>
      <c r="H11" s="95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</row>
    <row r="12" spans="1:1020" ht="15" customHeight="1" x14ac:dyDescent="0.25">
      <c r="A12" s="343" t="s">
        <v>13</v>
      </c>
      <c r="B12" s="343"/>
      <c r="C12" s="343"/>
      <c r="D12" s="14">
        <v>36</v>
      </c>
      <c r="E12" s="38"/>
      <c r="G12" s="94"/>
      <c r="H12" s="95"/>
      <c r="I12" s="95"/>
      <c r="J12" s="93" t="s">
        <v>265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</row>
    <row r="13" spans="1:1020" ht="15" customHeight="1" x14ac:dyDescent="0.25">
      <c r="A13" s="343" t="s">
        <v>18</v>
      </c>
      <c r="B13" s="343"/>
      <c r="C13" s="343"/>
      <c r="D13" s="14">
        <v>347</v>
      </c>
      <c r="E13" s="38"/>
      <c r="G13" s="94"/>
      <c r="H13" s="95"/>
      <c r="I13" s="95"/>
      <c r="J13" s="96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</row>
    <row r="14" spans="1:1020" ht="7.5" customHeight="1" x14ac:dyDescent="0.2">
      <c r="A14" s="97"/>
      <c r="B14" s="49"/>
      <c r="C14" s="38"/>
      <c r="D14" s="38"/>
      <c r="E14" s="38"/>
      <c r="F14" s="38"/>
      <c r="G14" s="94"/>
      <c r="H14" s="95"/>
      <c r="I14" s="95"/>
      <c r="J14" s="98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</row>
    <row r="15" spans="1:1020" ht="15" customHeight="1" x14ac:dyDescent="0.2">
      <c r="A15" s="99" t="s">
        <v>266</v>
      </c>
      <c r="B15" s="99"/>
      <c r="C15" s="99"/>
      <c r="D15" s="99"/>
      <c r="E15" s="100"/>
      <c r="F15" s="101"/>
      <c r="G15" s="101"/>
      <c r="H15" s="101"/>
      <c r="I15" s="101"/>
      <c r="J15" s="101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</row>
    <row r="16" spans="1:1020" ht="26.25" customHeight="1" x14ac:dyDescent="0.2">
      <c r="A16" s="102" t="s">
        <v>267</v>
      </c>
      <c r="B16" s="103" t="s">
        <v>268</v>
      </c>
      <c r="C16" s="340" t="s">
        <v>21</v>
      </c>
      <c r="D16" s="340"/>
      <c r="E16" s="340"/>
      <c r="F16" s="104" t="s">
        <v>22</v>
      </c>
      <c r="G16" s="104" t="s">
        <v>269</v>
      </c>
      <c r="H16" s="104" t="s">
        <v>270</v>
      </c>
      <c r="I16" s="104" t="s">
        <v>271</v>
      </c>
      <c r="J16" s="105" t="s">
        <v>29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</row>
    <row r="17" spans="1:10" ht="15" customHeight="1" x14ac:dyDescent="0.25">
      <c r="A17" s="341">
        <v>1</v>
      </c>
      <c r="B17" s="106">
        <v>1</v>
      </c>
      <c r="C17" s="107" t="s">
        <v>186</v>
      </c>
      <c r="D17" s="108"/>
      <c r="E17" s="109"/>
      <c r="F17" s="110" t="s">
        <v>106</v>
      </c>
      <c r="G17" s="111">
        <v>82.2</v>
      </c>
      <c r="H17" s="112">
        <f>I17</f>
        <v>35</v>
      </c>
      <c r="I17" s="112">
        <v>35</v>
      </c>
      <c r="J17" s="113" t="s">
        <v>119</v>
      </c>
    </row>
    <row r="18" spans="1:10" ht="15" customHeight="1" x14ac:dyDescent="0.25">
      <c r="A18" s="341"/>
      <c r="B18" s="114">
        <v>2</v>
      </c>
      <c r="C18" s="107" t="s">
        <v>118</v>
      </c>
      <c r="D18" s="108"/>
      <c r="E18" s="109"/>
      <c r="F18" s="110" t="s">
        <v>35</v>
      </c>
      <c r="G18" s="115">
        <v>56.68</v>
      </c>
      <c r="H18" s="116">
        <f>I18-I17</f>
        <v>23</v>
      </c>
      <c r="I18" s="116">
        <v>58</v>
      </c>
      <c r="J18" s="117" t="s">
        <v>119</v>
      </c>
    </row>
    <row r="19" spans="1:10" ht="15" customHeight="1" x14ac:dyDescent="0.25">
      <c r="A19" s="341"/>
      <c r="B19" s="114">
        <v>3</v>
      </c>
      <c r="C19" s="107" t="s">
        <v>159</v>
      </c>
      <c r="D19" s="108"/>
      <c r="E19" s="109"/>
      <c r="F19" s="110" t="s">
        <v>106</v>
      </c>
      <c r="G19" s="115">
        <v>66.7</v>
      </c>
      <c r="H19" s="118">
        <f>I19-I18</f>
        <v>26</v>
      </c>
      <c r="I19" s="118">
        <v>84</v>
      </c>
      <c r="J19" s="117" t="s">
        <v>160</v>
      </c>
    </row>
    <row r="20" spans="1:10" ht="15" customHeight="1" x14ac:dyDescent="0.25">
      <c r="A20" s="341"/>
      <c r="B20" s="119">
        <v>4</v>
      </c>
      <c r="C20" s="120" t="s">
        <v>163</v>
      </c>
      <c r="D20" s="121"/>
      <c r="E20" s="122"/>
      <c r="F20" s="123" t="s">
        <v>106</v>
      </c>
      <c r="G20" s="124">
        <v>72.349999999999994</v>
      </c>
      <c r="H20" s="125">
        <f>I20-I19</f>
        <v>33</v>
      </c>
      <c r="I20" s="126">
        <v>117</v>
      </c>
      <c r="J20" s="127" t="s">
        <v>164</v>
      </c>
    </row>
    <row r="21" spans="1:10" ht="18" customHeight="1" x14ac:dyDescent="0.25">
      <c r="C21" s="339" t="s">
        <v>272</v>
      </c>
      <c r="D21" s="339"/>
      <c r="E21" s="339"/>
      <c r="F21" s="339"/>
      <c r="G21" s="128">
        <f>G18+G19+G17+G20</f>
        <v>277.92999999999995</v>
      </c>
      <c r="H21" s="101"/>
      <c r="I21" s="129">
        <f>I20</f>
        <v>117</v>
      </c>
      <c r="J21" s="101"/>
    </row>
    <row r="22" spans="1:10" ht="15" customHeight="1" x14ac:dyDescent="0.25">
      <c r="A22" s="99" t="s">
        <v>273</v>
      </c>
      <c r="B22" s="99"/>
      <c r="C22" s="99"/>
      <c r="D22" s="99"/>
      <c r="E22" s="100"/>
      <c r="F22" s="101"/>
      <c r="G22" s="101"/>
      <c r="H22" s="101"/>
      <c r="I22" s="101"/>
      <c r="J22" s="101"/>
    </row>
    <row r="23" spans="1:10" ht="26.25" customHeight="1" x14ac:dyDescent="0.25">
      <c r="A23" s="102" t="s">
        <v>267</v>
      </c>
      <c r="B23" s="103" t="s">
        <v>268</v>
      </c>
      <c r="C23" s="340" t="s">
        <v>21</v>
      </c>
      <c r="D23" s="340"/>
      <c r="E23" s="340"/>
      <c r="F23" s="104" t="s">
        <v>22</v>
      </c>
      <c r="G23" s="104" t="s">
        <v>269</v>
      </c>
      <c r="H23" s="104" t="s">
        <v>270</v>
      </c>
      <c r="I23" s="104" t="s">
        <v>271</v>
      </c>
      <c r="J23" s="105" t="s">
        <v>29</v>
      </c>
    </row>
    <row r="24" spans="1:10" ht="15" customHeight="1" x14ac:dyDescent="0.25">
      <c r="A24" s="341">
        <v>2</v>
      </c>
      <c r="B24" s="106">
        <v>1</v>
      </c>
      <c r="C24" s="107" t="s">
        <v>274</v>
      </c>
      <c r="D24" s="108"/>
      <c r="E24" s="109"/>
      <c r="F24" s="110">
        <v>2006</v>
      </c>
      <c r="G24" s="130">
        <v>58.44</v>
      </c>
      <c r="H24" s="112">
        <f>I24</f>
        <v>24</v>
      </c>
      <c r="I24" s="112">
        <v>24</v>
      </c>
      <c r="J24" s="113" t="s">
        <v>56</v>
      </c>
    </row>
    <row r="25" spans="1:10" ht="15" customHeight="1" x14ac:dyDescent="0.25">
      <c r="A25" s="341"/>
      <c r="B25" s="114">
        <v>2</v>
      </c>
      <c r="C25" s="107" t="s">
        <v>275</v>
      </c>
      <c r="D25" s="108"/>
      <c r="E25" s="109"/>
      <c r="F25" s="110">
        <v>2007</v>
      </c>
      <c r="G25" s="131">
        <v>56.96</v>
      </c>
      <c r="H25" s="116">
        <f>I25-I24</f>
        <v>25</v>
      </c>
      <c r="I25" s="116">
        <v>49</v>
      </c>
      <c r="J25" s="117" t="s">
        <v>276</v>
      </c>
    </row>
    <row r="26" spans="1:10" ht="15" customHeight="1" x14ac:dyDescent="0.25">
      <c r="A26" s="341"/>
      <c r="B26" s="114">
        <v>3</v>
      </c>
      <c r="C26" s="107" t="s">
        <v>277</v>
      </c>
      <c r="D26" s="108"/>
      <c r="E26" s="109"/>
      <c r="F26" s="110">
        <v>2008</v>
      </c>
      <c r="G26" s="115">
        <v>57.58</v>
      </c>
      <c r="H26" s="118">
        <f>I26-I25</f>
        <v>26</v>
      </c>
      <c r="I26" s="118">
        <v>75</v>
      </c>
      <c r="J26" s="117" t="s">
        <v>56</v>
      </c>
    </row>
    <row r="27" spans="1:10" ht="15" customHeight="1" x14ac:dyDescent="0.25">
      <c r="A27" s="341"/>
      <c r="B27" s="119">
        <v>4</v>
      </c>
      <c r="C27" s="120" t="s">
        <v>177</v>
      </c>
      <c r="D27" s="121"/>
      <c r="E27" s="122"/>
      <c r="F27" s="123">
        <v>2007</v>
      </c>
      <c r="G27" s="132">
        <v>115.1</v>
      </c>
      <c r="H27" s="125">
        <f>I27-I26</f>
        <v>35</v>
      </c>
      <c r="I27" s="126">
        <v>110</v>
      </c>
      <c r="J27" s="127" t="s">
        <v>178</v>
      </c>
    </row>
    <row r="28" spans="1:10" ht="18" customHeight="1" x14ac:dyDescent="0.25">
      <c r="C28" s="339" t="s">
        <v>272</v>
      </c>
      <c r="D28" s="339"/>
      <c r="E28" s="339"/>
      <c r="F28" s="339"/>
      <c r="G28" s="128">
        <f>G25+G24+G26+G27</f>
        <v>288.08000000000004</v>
      </c>
      <c r="H28" s="101"/>
      <c r="I28" s="129">
        <f>I27</f>
        <v>110</v>
      </c>
      <c r="J28" s="101"/>
    </row>
    <row r="29" spans="1:10" ht="15" customHeight="1" x14ac:dyDescent="0.25">
      <c r="A29" s="99" t="s">
        <v>278</v>
      </c>
      <c r="B29" s="99"/>
      <c r="C29" s="99"/>
      <c r="D29" s="99"/>
      <c r="E29" s="100"/>
      <c r="F29" s="101"/>
      <c r="G29" s="101"/>
      <c r="H29" s="101"/>
      <c r="I29" s="101"/>
      <c r="J29" s="101"/>
    </row>
    <row r="30" spans="1:10" ht="26.25" customHeight="1" x14ac:dyDescent="0.25">
      <c r="A30" s="102" t="s">
        <v>267</v>
      </c>
      <c r="B30" s="103" t="s">
        <v>268</v>
      </c>
      <c r="C30" s="340" t="s">
        <v>21</v>
      </c>
      <c r="D30" s="340"/>
      <c r="E30" s="340"/>
      <c r="F30" s="104" t="s">
        <v>22</v>
      </c>
      <c r="G30" s="104" t="s">
        <v>269</v>
      </c>
      <c r="H30" s="104" t="s">
        <v>270</v>
      </c>
      <c r="I30" s="104" t="s">
        <v>271</v>
      </c>
      <c r="J30" s="105" t="s">
        <v>29</v>
      </c>
    </row>
    <row r="31" spans="1:10" ht="15" customHeight="1" x14ac:dyDescent="0.25">
      <c r="A31" s="341">
        <v>3</v>
      </c>
      <c r="B31" s="106">
        <v>1</v>
      </c>
      <c r="C31" s="107" t="s">
        <v>279</v>
      </c>
      <c r="D31" s="108"/>
      <c r="E31" s="109"/>
      <c r="F31" s="110">
        <v>2006</v>
      </c>
      <c r="G31" s="130">
        <v>58.66</v>
      </c>
      <c r="H31" s="112">
        <f>I31</f>
        <v>18</v>
      </c>
      <c r="I31" s="112">
        <v>18</v>
      </c>
      <c r="J31" s="113" t="s">
        <v>137</v>
      </c>
    </row>
    <row r="32" spans="1:10" ht="15" customHeight="1" x14ac:dyDescent="0.25">
      <c r="A32" s="341"/>
      <c r="B32" s="114">
        <v>2</v>
      </c>
      <c r="C32" s="107" t="s">
        <v>157</v>
      </c>
      <c r="D32" s="108"/>
      <c r="E32" s="109"/>
      <c r="F32" s="110">
        <v>2007</v>
      </c>
      <c r="G32" s="115">
        <v>65.400000000000006</v>
      </c>
      <c r="H32" s="116">
        <f>I32-I31</f>
        <v>28</v>
      </c>
      <c r="I32" s="116">
        <v>46</v>
      </c>
      <c r="J32" s="117" t="s">
        <v>137</v>
      </c>
    </row>
    <row r="33" spans="1:10" ht="15" customHeight="1" x14ac:dyDescent="0.25">
      <c r="A33" s="341"/>
      <c r="B33" s="114">
        <v>3</v>
      </c>
      <c r="C33" s="107" t="s">
        <v>135</v>
      </c>
      <c r="D33" s="108"/>
      <c r="E33" s="109"/>
      <c r="F33" s="110">
        <v>2007</v>
      </c>
      <c r="G33" s="133">
        <v>59.7</v>
      </c>
      <c r="H33" s="118">
        <f>I33-I32</f>
        <v>30</v>
      </c>
      <c r="I33" s="118">
        <v>76</v>
      </c>
      <c r="J33" s="117" t="s">
        <v>137</v>
      </c>
    </row>
    <row r="34" spans="1:10" ht="15" customHeight="1" x14ac:dyDescent="0.25">
      <c r="A34" s="341"/>
      <c r="B34" s="119">
        <v>4</v>
      </c>
      <c r="C34" s="120" t="s">
        <v>280</v>
      </c>
      <c r="D34" s="121"/>
      <c r="E34" s="122"/>
      <c r="F34" s="123">
        <v>2006</v>
      </c>
      <c r="G34" s="134">
        <v>69.099999999999994</v>
      </c>
      <c r="H34" s="125">
        <f>I34-I33</f>
        <v>31</v>
      </c>
      <c r="I34" s="126">
        <v>107</v>
      </c>
      <c r="J34" s="127" t="s">
        <v>137</v>
      </c>
    </row>
    <row r="35" spans="1:10" ht="18" customHeight="1" x14ac:dyDescent="0.25">
      <c r="C35" s="339" t="s">
        <v>272</v>
      </c>
      <c r="D35" s="339"/>
      <c r="E35" s="339"/>
      <c r="F35" s="339"/>
      <c r="G35" s="128">
        <f>G31+G32+G33+G34</f>
        <v>252.85999999999999</v>
      </c>
      <c r="H35" s="101"/>
      <c r="I35" s="129">
        <f>I34</f>
        <v>107</v>
      </c>
      <c r="J35" s="101"/>
    </row>
    <row r="36" spans="1:10" ht="15" customHeight="1" x14ac:dyDescent="0.25">
      <c r="A36" s="99" t="s">
        <v>281</v>
      </c>
      <c r="B36" s="99"/>
      <c r="C36" s="99"/>
      <c r="D36" s="99"/>
      <c r="E36" s="100"/>
      <c r="F36" s="101"/>
      <c r="G36" s="101"/>
      <c r="H36" s="101"/>
      <c r="I36" s="101"/>
      <c r="J36" s="101"/>
    </row>
    <row r="37" spans="1:10" ht="26.25" customHeight="1" x14ac:dyDescent="0.25">
      <c r="A37" s="102" t="s">
        <v>267</v>
      </c>
      <c r="B37" s="103" t="s">
        <v>268</v>
      </c>
      <c r="C37" s="340" t="s">
        <v>21</v>
      </c>
      <c r="D37" s="340"/>
      <c r="E37" s="340"/>
      <c r="F37" s="104" t="s">
        <v>22</v>
      </c>
      <c r="G37" s="104" t="s">
        <v>269</v>
      </c>
      <c r="H37" s="104" t="s">
        <v>270</v>
      </c>
      <c r="I37" s="104" t="s">
        <v>271</v>
      </c>
      <c r="J37" s="105" t="s">
        <v>29</v>
      </c>
    </row>
    <row r="38" spans="1:10" ht="15" customHeight="1" x14ac:dyDescent="0.25">
      <c r="A38" s="341">
        <v>4</v>
      </c>
      <c r="B38" s="106">
        <v>1</v>
      </c>
      <c r="C38" s="107" t="s">
        <v>123</v>
      </c>
      <c r="D38" s="108"/>
      <c r="E38" s="109"/>
      <c r="F38" s="110">
        <v>2008</v>
      </c>
      <c r="G38" s="111">
        <v>57.18</v>
      </c>
      <c r="H38" s="112">
        <f>I38</f>
        <v>17</v>
      </c>
      <c r="I38" s="112">
        <v>17</v>
      </c>
      <c r="J38" s="113" t="s">
        <v>124</v>
      </c>
    </row>
    <row r="39" spans="1:10" ht="15" customHeight="1" x14ac:dyDescent="0.25">
      <c r="A39" s="341"/>
      <c r="B39" s="114">
        <v>2</v>
      </c>
      <c r="C39" s="107" t="s">
        <v>145</v>
      </c>
      <c r="D39" s="108"/>
      <c r="E39" s="109"/>
      <c r="F39" s="110">
        <v>2006</v>
      </c>
      <c r="G39" s="115">
        <v>61.05</v>
      </c>
      <c r="H39" s="116">
        <f>I39-I38</f>
        <v>24</v>
      </c>
      <c r="I39" s="116">
        <v>41</v>
      </c>
      <c r="J39" s="117" t="s">
        <v>146</v>
      </c>
    </row>
    <row r="40" spans="1:10" ht="15" customHeight="1" x14ac:dyDescent="0.25">
      <c r="A40" s="341"/>
      <c r="B40" s="114">
        <v>3</v>
      </c>
      <c r="C40" s="107" t="s">
        <v>182</v>
      </c>
      <c r="D40" s="108"/>
      <c r="E40" s="109"/>
      <c r="F40" s="110">
        <v>2006</v>
      </c>
      <c r="G40" s="133">
        <v>77.2</v>
      </c>
      <c r="H40" s="118">
        <f>I40-I39</f>
        <v>32</v>
      </c>
      <c r="I40" s="118">
        <v>73</v>
      </c>
      <c r="J40" s="117" t="s">
        <v>146</v>
      </c>
    </row>
    <row r="41" spans="1:10" ht="15" customHeight="1" x14ac:dyDescent="0.25">
      <c r="A41" s="341"/>
      <c r="B41" s="119">
        <v>4</v>
      </c>
      <c r="C41" s="120" t="s">
        <v>165</v>
      </c>
      <c r="D41" s="121"/>
      <c r="E41" s="122"/>
      <c r="F41" s="123">
        <v>2006</v>
      </c>
      <c r="G41" s="132">
        <v>68.5</v>
      </c>
      <c r="H41" s="125">
        <f>I41-I40</f>
        <v>31</v>
      </c>
      <c r="I41" s="125">
        <v>104</v>
      </c>
      <c r="J41" s="127" t="s">
        <v>40</v>
      </c>
    </row>
    <row r="42" spans="1:10" ht="18" customHeight="1" x14ac:dyDescent="0.25">
      <c r="C42" s="339" t="s">
        <v>272</v>
      </c>
      <c r="D42" s="339"/>
      <c r="E42" s="339"/>
      <c r="F42" s="339"/>
      <c r="G42" s="128">
        <f>G38+G39+G40+G41</f>
        <v>263.93</v>
      </c>
      <c r="H42" s="101"/>
      <c r="I42" s="129">
        <f>I41</f>
        <v>104</v>
      </c>
      <c r="J42" s="101"/>
    </row>
    <row r="43" spans="1:10" ht="15" customHeight="1" x14ac:dyDescent="0.25">
      <c r="A43" s="99" t="s">
        <v>282</v>
      </c>
      <c r="B43" s="99"/>
      <c r="C43" s="99"/>
      <c r="D43" s="99"/>
      <c r="E43" s="100"/>
      <c r="F43" s="101"/>
      <c r="G43" s="101"/>
      <c r="H43" s="101"/>
      <c r="I43" s="101"/>
      <c r="J43" s="101"/>
    </row>
    <row r="44" spans="1:10" ht="26.25" customHeight="1" x14ac:dyDescent="0.25">
      <c r="A44" s="102" t="s">
        <v>267</v>
      </c>
      <c r="B44" s="103" t="s">
        <v>268</v>
      </c>
      <c r="C44" s="340" t="s">
        <v>21</v>
      </c>
      <c r="D44" s="340"/>
      <c r="E44" s="340"/>
      <c r="F44" s="104" t="s">
        <v>22</v>
      </c>
      <c r="G44" s="104" t="s">
        <v>269</v>
      </c>
      <c r="H44" s="104" t="s">
        <v>270</v>
      </c>
      <c r="I44" s="104" t="s">
        <v>271</v>
      </c>
      <c r="J44" s="105" t="s">
        <v>29</v>
      </c>
    </row>
    <row r="45" spans="1:10" ht="15" customHeight="1" x14ac:dyDescent="0.25">
      <c r="A45" s="341">
        <v>5</v>
      </c>
      <c r="B45" s="106">
        <v>1</v>
      </c>
      <c r="C45" s="107" t="s">
        <v>283</v>
      </c>
      <c r="D45" s="108"/>
      <c r="E45" s="109"/>
      <c r="F45" s="110">
        <v>2007</v>
      </c>
      <c r="G45" s="135">
        <v>66.05</v>
      </c>
      <c r="H45" s="112">
        <f>I45</f>
        <v>23</v>
      </c>
      <c r="I45" s="112">
        <v>23</v>
      </c>
      <c r="J45" s="113" t="s">
        <v>75</v>
      </c>
    </row>
    <row r="46" spans="1:10" ht="15" customHeight="1" x14ac:dyDescent="0.25">
      <c r="A46" s="341"/>
      <c r="B46" s="114">
        <v>2</v>
      </c>
      <c r="C46" s="107" t="s">
        <v>284</v>
      </c>
      <c r="D46" s="108"/>
      <c r="E46" s="109"/>
      <c r="F46" s="110">
        <v>2007</v>
      </c>
      <c r="G46" s="136">
        <v>72.05</v>
      </c>
      <c r="H46" s="116">
        <f>I46-I45</f>
        <v>27</v>
      </c>
      <c r="I46" s="116">
        <v>50</v>
      </c>
      <c r="J46" s="117" t="s">
        <v>285</v>
      </c>
    </row>
    <row r="47" spans="1:10" ht="15" customHeight="1" x14ac:dyDescent="0.25">
      <c r="A47" s="341"/>
      <c r="B47" s="114">
        <v>3</v>
      </c>
      <c r="C47" s="107" t="s">
        <v>286</v>
      </c>
      <c r="D47" s="108"/>
      <c r="E47" s="109"/>
      <c r="F47" s="110">
        <v>2006</v>
      </c>
      <c r="G47" s="135">
        <v>60.6</v>
      </c>
      <c r="H47" s="118">
        <f>I47-I46</f>
        <v>15</v>
      </c>
      <c r="I47" s="118">
        <v>65</v>
      </c>
      <c r="J47" s="117" t="s">
        <v>287</v>
      </c>
    </row>
    <row r="48" spans="1:10" ht="15" customHeight="1" x14ac:dyDescent="0.25">
      <c r="A48" s="341"/>
      <c r="B48" s="119">
        <v>4</v>
      </c>
      <c r="C48" s="120" t="s">
        <v>212</v>
      </c>
      <c r="D48" s="121"/>
      <c r="E48" s="122"/>
      <c r="F48" s="123">
        <v>2006</v>
      </c>
      <c r="G48" s="26">
        <v>79.05</v>
      </c>
      <c r="H48" s="125">
        <f>I48-I47</f>
        <v>30</v>
      </c>
      <c r="I48" s="125">
        <v>95</v>
      </c>
      <c r="J48" s="127" t="s">
        <v>213</v>
      </c>
    </row>
    <row r="49" spans="1:1020" ht="18" customHeight="1" x14ac:dyDescent="0.25">
      <c r="C49" s="339" t="s">
        <v>272</v>
      </c>
      <c r="D49" s="339"/>
      <c r="E49" s="339"/>
      <c r="F49" s="339"/>
      <c r="G49" s="128">
        <f>G45+G46+G47+G48</f>
        <v>277.75</v>
      </c>
      <c r="H49" s="101"/>
      <c r="I49" s="129">
        <f>I48</f>
        <v>95</v>
      </c>
      <c r="J49" s="101"/>
    </row>
    <row r="50" spans="1:1020" ht="15" customHeight="1" x14ac:dyDescent="0.25">
      <c r="A50" s="99" t="s">
        <v>288</v>
      </c>
      <c r="B50" s="99"/>
      <c r="C50" s="99"/>
      <c r="D50" s="99"/>
      <c r="E50" s="100"/>
      <c r="F50" s="101"/>
      <c r="G50" s="101"/>
      <c r="H50" s="101"/>
      <c r="I50" s="101"/>
      <c r="J50" s="101"/>
    </row>
    <row r="51" spans="1:1020" ht="26.25" customHeight="1" x14ac:dyDescent="0.25">
      <c r="A51" s="102" t="s">
        <v>267</v>
      </c>
      <c r="B51" s="103" t="s">
        <v>268</v>
      </c>
      <c r="C51" s="340" t="s">
        <v>21</v>
      </c>
      <c r="D51" s="340"/>
      <c r="E51" s="340"/>
      <c r="F51" s="104" t="s">
        <v>22</v>
      </c>
      <c r="G51" s="104" t="s">
        <v>269</v>
      </c>
      <c r="H51" s="104" t="s">
        <v>270</v>
      </c>
      <c r="I51" s="104" t="s">
        <v>271</v>
      </c>
      <c r="J51" s="105" t="s">
        <v>29</v>
      </c>
    </row>
    <row r="52" spans="1:1020" ht="15" customHeight="1" x14ac:dyDescent="0.25">
      <c r="A52" s="341">
        <v>6</v>
      </c>
      <c r="B52" s="106">
        <v>1</v>
      </c>
      <c r="C52" s="107" t="s">
        <v>289</v>
      </c>
      <c r="D52" s="108"/>
      <c r="E52" s="109"/>
      <c r="F52" s="110">
        <v>2008</v>
      </c>
      <c r="G52" s="130">
        <v>51.48</v>
      </c>
      <c r="H52" s="112">
        <f>I52</f>
        <v>15</v>
      </c>
      <c r="I52" s="112">
        <v>15</v>
      </c>
      <c r="J52" s="113" t="s">
        <v>290</v>
      </c>
    </row>
    <row r="53" spans="1:1020" ht="15" customHeight="1" x14ac:dyDescent="0.25">
      <c r="A53" s="341"/>
      <c r="B53" s="114">
        <v>2</v>
      </c>
      <c r="C53" s="107" t="s">
        <v>207</v>
      </c>
      <c r="D53" s="108"/>
      <c r="E53" s="109"/>
      <c r="F53" s="110">
        <v>2007</v>
      </c>
      <c r="G53" s="115">
        <v>117.2</v>
      </c>
      <c r="H53" s="116">
        <f>I53-I52</f>
        <v>22</v>
      </c>
      <c r="I53" s="116">
        <v>37</v>
      </c>
      <c r="J53" s="117" t="s">
        <v>208</v>
      </c>
    </row>
    <row r="54" spans="1:1020" ht="15" customHeight="1" x14ac:dyDescent="0.25">
      <c r="A54" s="341"/>
      <c r="B54" s="114">
        <v>3</v>
      </c>
      <c r="C54" s="107" t="s">
        <v>291</v>
      </c>
      <c r="D54" s="108"/>
      <c r="E54" s="109"/>
      <c r="F54" s="110">
        <v>2006</v>
      </c>
      <c r="G54" s="135">
        <v>71.7</v>
      </c>
      <c r="H54" s="118">
        <f>I54-I53</f>
        <v>23</v>
      </c>
      <c r="I54" s="118">
        <v>60</v>
      </c>
      <c r="J54" s="117" t="s">
        <v>208</v>
      </c>
    </row>
    <row r="55" spans="1:1020" ht="15" customHeight="1" x14ac:dyDescent="0.25">
      <c r="A55" s="341"/>
      <c r="B55" s="119">
        <v>4</v>
      </c>
      <c r="C55" s="120" t="s">
        <v>292</v>
      </c>
      <c r="D55" s="121"/>
      <c r="E55" s="122"/>
      <c r="F55" s="123">
        <v>2008</v>
      </c>
      <c r="G55" s="137">
        <v>80.400000000000006</v>
      </c>
      <c r="H55" s="125">
        <f>I55-I54</f>
        <v>34</v>
      </c>
      <c r="I55" s="126">
        <v>94</v>
      </c>
      <c r="J55" s="127" t="s">
        <v>112</v>
      </c>
    </row>
    <row r="56" spans="1:1020" ht="18" customHeight="1" x14ac:dyDescent="0.25">
      <c r="C56" s="339" t="s">
        <v>272</v>
      </c>
      <c r="D56" s="339"/>
      <c r="E56" s="339"/>
      <c r="F56" s="339"/>
      <c r="G56" s="128">
        <f>G52+G53+G54+G55</f>
        <v>320.77999999999997</v>
      </c>
      <c r="H56" s="101"/>
      <c r="I56" s="129">
        <f>I55</f>
        <v>94</v>
      </c>
      <c r="J56" s="101"/>
    </row>
    <row r="57" spans="1:1020" ht="9" customHeight="1" x14ac:dyDescent="0.25">
      <c r="C57" s="138"/>
      <c r="D57" s="138"/>
      <c r="E57" s="138"/>
      <c r="F57" s="138"/>
      <c r="G57" s="139"/>
      <c r="H57" s="101"/>
      <c r="I57" s="140"/>
      <c r="J57" s="101"/>
    </row>
    <row r="58" spans="1:1020" ht="15.75" x14ac:dyDescent="0.25">
      <c r="A58" s="51" t="s">
        <v>57</v>
      </c>
      <c r="B58" s="52"/>
      <c r="C58" s="52"/>
      <c r="D58" s="1"/>
      <c r="E58" s="1"/>
      <c r="F58" s="1"/>
      <c r="G58" s="53" t="s">
        <v>58</v>
      </c>
      <c r="H58" s="51"/>
      <c r="I58" s="1"/>
    </row>
    <row r="59" spans="1:1020" ht="6.75" customHeight="1" x14ac:dyDescent="0.25">
      <c r="A59" s="141"/>
      <c r="B59" s="58"/>
      <c r="C59" s="58"/>
      <c r="D59" s="1"/>
      <c r="E59" s="1"/>
      <c r="F59" s="1"/>
      <c r="G59" s="52"/>
      <c r="H59" s="58"/>
      <c r="I59" s="52"/>
    </row>
    <row r="60" spans="1:1020" ht="15.75" x14ac:dyDescent="0.25">
      <c r="A60" s="51" t="s">
        <v>293</v>
      </c>
      <c r="B60" s="58"/>
      <c r="C60" s="58"/>
      <c r="D60" s="1"/>
      <c r="E60" s="1"/>
      <c r="F60" s="1"/>
      <c r="G60" s="53" t="s">
        <v>62</v>
      </c>
      <c r="H60" s="51"/>
      <c r="I60" s="1"/>
    </row>
    <row r="61" spans="1:1020" ht="8.25" customHeight="1" x14ac:dyDescent="0.25"/>
    <row r="62" spans="1:1020" ht="15.75" x14ac:dyDescent="0.25">
      <c r="A62" s="51" t="s">
        <v>59</v>
      </c>
      <c r="B62" s="1"/>
      <c r="C62" s="53"/>
      <c r="D62" s="54"/>
      <c r="G62" s="54" t="s">
        <v>60</v>
      </c>
      <c r="ALV62"/>
      <c r="ALW62"/>
      <c r="ALX62"/>
      <c r="ALY62"/>
      <c r="ALZ62"/>
      <c r="AMA62"/>
      <c r="AMB62"/>
      <c r="AMC62"/>
      <c r="AMD62"/>
      <c r="AME62"/>
      <c r="AMF62"/>
    </row>
    <row r="63" spans="1:1020" ht="7.5" customHeight="1" x14ac:dyDescent="0.25">
      <c r="A63" s="51"/>
      <c r="B63" s="1"/>
      <c r="C63" s="53"/>
      <c r="D63" s="54"/>
      <c r="G63" s="54"/>
      <c r="ALV63"/>
      <c r="ALW63"/>
      <c r="ALX63"/>
      <c r="ALY63"/>
      <c r="ALZ63"/>
      <c r="AMA63"/>
      <c r="AMB63"/>
      <c r="AMC63"/>
      <c r="AMD63"/>
      <c r="AME63"/>
      <c r="AMF63"/>
    </row>
    <row r="64" spans="1:1020" ht="15.75" x14ac:dyDescent="0.25">
      <c r="A64" s="51" t="s">
        <v>63</v>
      </c>
      <c r="B64" s="1"/>
      <c r="C64" s="53"/>
      <c r="D64" s="54"/>
      <c r="G64" s="54" t="s">
        <v>64</v>
      </c>
      <c r="ALV64"/>
      <c r="ALW64"/>
      <c r="ALX64"/>
      <c r="ALY64"/>
      <c r="ALZ64"/>
      <c r="AMA64"/>
      <c r="AMB64"/>
      <c r="AMC64"/>
      <c r="AMD64"/>
      <c r="AME64"/>
      <c r="AMF64"/>
    </row>
    <row r="65" spans="1:1020" x14ac:dyDescent="0.25">
      <c r="ALV65"/>
      <c r="ALW65"/>
      <c r="ALX65"/>
      <c r="ALY65"/>
      <c r="ALZ65"/>
      <c r="AMA65"/>
      <c r="AMB65"/>
      <c r="AMC65"/>
      <c r="AMD65"/>
      <c r="AME65"/>
      <c r="AMF65"/>
    </row>
    <row r="66" spans="1:1020" ht="15" customHeight="1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</row>
    <row r="67" spans="1:1020" ht="26.25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</row>
    <row r="68" spans="1:1020" ht="15" customHeight="1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</row>
    <row r="69" spans="1:1020" ht="15" customHeight="1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</row>
    <row r="70" spans="1:1020" ht="15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</row>
    <row r="71" spans="1:1020" ht="15" customHeight="1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</row>
    <row r="72" spans="1:1020" ht="18" customHeight="1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</row>
    <row r="73" spans="1:1020" x14ac:dyDescent="0.25">
      <c r="ALV73"/>
      <c r="ALW73"/>
      <c r="ALX73"/>
      <c r="ALY73"/>
      <c r="ALZ73"/>
      <c r="AMA73"/>
      <c r="AMB73"/>
      <c r="AMC73"/>
      <c r="AMD73"/>
      <c r="AME73"/>
      <c r="AMF73"/>
    </row>
  </sheetData>
  <mergeCells count="32">
    <mergeCell ref="A1:J1"/>
    <mergeCell ref="A2:J2"/>
    <mergeCell ref="A3:J3"/>
    <mergeCell ref="A4:J4"/>
    <mergeCell ref="A5:J5"/>
    <mergeCell ref="A6:J6"/>
    <mergeCell ref="A7:J7"/>
    <mergeCell ref="A8:C8"/>
    <mergeCell ref="D8:I8"/>
    <mergeCell ref="A9:C9"/>
    <mergeCell ref="D9:I9"/>
    <mergeCell ref="A10:C10"/>
    <mergeCell ref="A12:C12"/>
    <mergeCell ref="A13:C13"/>
    <mergeCell ref="C16:E16"/>
    <mergeCell ref="A17:A20"/>
    <mergeCell ref="C21:F21"/>
    <mergeCell ref="C23:E23"/>
    <mergeCell ref="A24:A27"/>
    <mergeCell ref="C28:F28"/>
    <mergeCell ref="C30:E30"/>
    <mergeCell ref="A31:A34"/>
    <mergeCell ref="C35:F35"/>
    <mergeCell ref="C37:E37"/>
    <mergeCell ref="A38:A41"/>
    <mergeCell ref="C42:F42"/>
    <mergeCell ref="C56:F56"/>
    <mergeCell ref="C44:E44"/>
    <mergeCell ref="A45:A48"/>
    <mergeCell ref="C49:F49"/>
    <mergeCell ref="C51:E51"/>
    <mergeCell ref="A52:A55"/>
  </mergeCells>
  <pageMargins left="0.36180555555555599" right="0.23611111111111099" top="0.59027777777777801" bottom="0.15763888888888899" header="0.51180555555555496" footer="0.51180555555555496"/>
  <pageSetup paperSize="9" scale="81" firstPageNumber="0" orientation="portrait" horizontalDpi="300" verticalDpi="300" r:id="rId1"/>
  <rowBreaks count="1" manualBreakCount="1">
    <brk id="57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EB4E3"/>
    <pageSetUpPr fitToPage="1"/>
  </sheetPr>
  <dimension ref="A1:AMJ38"/>
  <sheetViews>
    <sheetView view="pageBreakPreview" zoomScaleNormal="90" workbookViewId="0">
      <selection activeCell="D10" sqref="D10"/>
    </sheetView>
  </sheetViews>
  <sheetFormatPr defaultColWidth="9.140625" defaultRowHeight="12.75" x14ac:dyDescent="0.2"/>
  <cols>
    <col min="1" max="1" width="7.140625" style="1" customWidth="1"/>
    <col min="2" max="2" width="9.140625" style="1"/>
    <col min="3" max="3" width="9.85546875" style="1" customWidth="1"/>
    <col min="4" max="4" width="8.28515625" style="1" customWidth="1"/>
    <col min="5" max="5" width="10.42578125" style="1" customWidth="1"/>
    <col min="6" max="6" width="8.5703125" style="1" customWidth="1"/>
    <col min="7" max="7" width="30.7109375" style="1" customWidth="1"/>
    <col min="8" max="8" width="7.85546875" style="1" customWidth="1"/>
    <col min="9" max="9" width="7.5703125" style="1" customWidth="1"/>
    <col min="10" max="10" width="6.28515625" style="1" customWidth="1"/>
    <col min="11" max="11" width="8.42578125" style="1" customWidth="1"/>
    <col min="12" max="12" width="8.7109375" style="1" customWidth="1"/>
    <col min="13" max="13" width="6" style="1" customWidth="1"/>
    <col min="14" max="14" width="7" style="1" customWidth="1"/>
    <col min="15" max="15" width="7.5703125" style="1" customWidth="1"/>
    <col min="16" max="16" width="7.85546875" style="2" customWidth="1"/>
    <col min="17" max="17" width="10.5703125" style="1" customWidth="1"/>
    <col min="18" max="18" width="9.42578125" style="1" customWidth="1"/>
    <col min="19" max="19" width="9" style="1" customWidth="1"/>
    <col min="20" max="1024" width="9.140625" style="1"/>
  </cols>
  <sheetData>
    <row r="1" spans="1:19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</row>
    <row r="2" spans="1:19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</row>
    <row r="3" spans="1:19" ht="18.75" customHeight="1" x14ac:dyDescent="0.25">
      <c r="A3" s="327" t="s">
        <v>2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</row>
    <row r="4" spans="1:19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7"/>
    </row>
    <row r="5" spans="1:19" ht="18" customHeight="1" x14ac:dyDescent="0.3">
      <c r="A5" s="142" t="s">
        <v>4</v>
      </c>
      <c r="B5" s="142"/>
      <c r="C5" s="142"/>
      <c r="D5" s="5"/>
      <c r="E5" s="334" t="s">
        <v>5</v>
      </c>
      <c r="F5" s="334"/>
      <c r="G5" s="334"/>
      <c r="H5" s="334"/>
      <c r="I5" s="334"/>
      <c r="J5" s="334"/>
      <c r="K5" s="334"/>
      <c r="L5" s="334"/>
      <c r="M5" s="334"/>
      <c r="N5" s="334"/>
      <c r="O5" s="334"/>
      <c r="P5" s="334"/>
    </row>
    <row r="6" spans="1:19" ht="18" customHeight="1" x14ac:dyDescent="0.3">
      <c r="A6" s="333" t="s">
        <v>294</v>
      </c>
      <c r="B6" s="333"/>
      <c r="C6" s="333"/>
      <c r="D6" s="5"/>
      <c r="E6" s="334" t="s">
        <v>7</v>
      </c>
      <c r="F6" s="334"/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5" t="s">
        <v>8</v>
      </c>
      <c r="R6" s="335"/>
      <c r="S6" s="335"/>
    </row>
    <row r="7" spans="1:19" ht="18" customHeight="1" x14ac:dyDescent="0.3">
      <c r="A7" s="88" t="s">
        <v>295</v>
      </c>
      <c r="B7" s="88" t="s">
        <v>296</v>
      </c>
      <c r="C7" s="88" t="s">
        <v>297</v>
      </c>
      <c r="D7" s="8"/>
      <c r="E7" s="334" t="s">
        <v>9</v>
      </c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5" t="s">
        <v>10</v>
      </c>
      <c r="R7" s="335"/>
      <c r="S7" s="335"/>
    </row>
    <row r="8" spans="1:19" ht="18" customHeight="1" x14ac:dyDescent="0.25">
      <c r="A8" s="7">
        <v>176</v>
      </c>
      <c r="B8" s="7">
        <v>226</v>
      </c>
      <c r="C8" s="7">
        <v>289</v>
      </c>
      <c r="D8" s="9"/>
      <c r="E8" s="327" t="s">
        <v>11</v>
      </c>
      <c r="F8" s="327"/>
      <c r="G8" s="327"/>
      <c r="H8" s="327"/>
      <c r="I8" s="327"/>
      <c r="J8" s="327"/>
      <c r="K8" s="327"/>
      <c r="L8" s="327"/>
      <c r="M8" s="327"/>
      <c r="N8" s="327"/>
      <c r="O8" s="327"/>
      <c r="P8" s="327"/>
      <c r="Q8" s="328" t="s">
        <v>12</v>
      </c>
      <c r="R8" s="328"/>
      <c r="S8" s="328"/>
    </row>
    <row r="9" spans="1:19" ht="5.25" customHeight="1" x14ac:dyDescent="0.3">
      <c r="A9" s="143"/>
      <c r="B9" s="144"/>
      <c r="C9" s="11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328"/>
      <c r="R9" s="328"/>
      <c r="S9" s="328"/>
    </row>
    <row r="10" spans="1:19" ht="18" customHeight="1" x14ac:dyDescent="0.25">
      <c r="A10" s="12" t="s">
        <v>13</v>
      </c>
      <c r="B10" s="13"/>
      <c r="C10" s="11"/>
      <c r="D10" s="14">
        <v>36</v>
      </c>
      <c r="E10" s="349" t="s">
        <v>298</v>
      </c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49"/>
      <c r="Q10" s="145" t="s">
        <v>15</v>
      </c>
      <c r="R10" s="145" t="s">
        <v>16</v>
      </c>
      <c r="S10" s="145" t="s">
        <v>299</v>
      </c>
    </row>
    <row r="11" spans="1:19" ht="18" customHeight="1" x14ac:dyDescent="0.25">
      <c r="A11" s="15" t="s">
        <v>18</v>
      </c>
      <c r="B11" s="13"/>
      <c r="C11" s="11"/>
      <c r="D11" s="14">
        <v>347</v>
      </c>
      <c r="E11" s="349" t="s">
        <v>19</v>
      </c>
      <c r="F11" s="349"/>
      <c r="G11" s="349"/>
      <c r="H11" s="349"/>
      <c r="I11" s="349"/>
      <c r="J11" s="349"/>
      <c r="K11" s="349"/>
      <c r="L11" s="349"/>
      <c r="M11" s="349"/>
      <c r="N11" s="349"/>
      <c r="O11" s="349"/>
      <c r="P11" s="349"/>
      <c r="Q11" s="88">
        <v>110</v>
      </c>
      <c r="R11" s="88">
        <v>75</v>
      </c>
      <c r="S11" s="88">
        <v>50</v>
      </c>
    </row>
    <row r="12" spans="1:19" ht="7.5" customHeight="1" x14ac:dyDescent="0.2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8"/>
      <c r="Q12" s="17"/>
      <c r="R12" s="17"/>
    </row>
    <row r="13" spans="1:19" ht="12.75" customHeight="1" x14ac:dyDescent="0.2">
      <c r="A13" s="332" t="s">
        <v>20</v>
      </c>
      <c r="B13" s="330" t="s">
        <v>21</v>
      </c>
      <c r="C13" s="330"/>
      <c r="D13" s="330"/>
      <c r="E13" s="330" t="s">
        <v>22</v>
      </c>
      <c r="F13" s="330" t="s">
        <v>23</v>
      </c>
      <c r="G13" s="330" t="s">
        <v>24</v>
      </c>
      <c r="H13" s="330" t="s">
        <v>25</v>
      </c>
      <c r="I13" s="330" t="s">
        <v>26</v>
      </c>
      <c r="J13" s="330" t="s">
        <v>267</v>
      </c>
      <c r="K13" s="331" t="s">
        <v>300</v>
      </c>
      <c r="L13" s="331"/>
      <c r="M13" s="330" t="s">
        <v>267</v>
      </c>
      <c r="N13" s="330" t="s">
        <v>301</v>
      </c>
      <c r="O13" s="330" t="s">
        <v>27</v>
      </c>
      <c r="P13" s="332" t="s">
        <v>28</v>
      </c>
      <c r="Q13" s="330" t="s">
        <v>29</v>
      </c>
      <c r="R13" s="330"/>
      <c r="S13" s="330"/>
    </row>
    <row r="14" spans="1:19" x14ac:dyDescent="0.2">
      <c r="A14" s="332"/>
      <c r="B14" s="330"/>
      <c r="C14" s="330"/>
      <c r="D14" s="330"/>
      <c r="E14" s="330"/>
      <c r="F14" s="330"/>
      <c r="G14" s="330"/>
      <c r="H14" s="330"/>
      <c r="I14" s="330"/>
      <c r="J14" s="330"/>
      <c r="K14" s="19" t="s">
        <v>302</v>
      </c>
      <c r="L14" s="19" t="s">
        <v>303</v>
      </c>
      <c r="M14" s="330"/>
      <c r="N14" s="330"/>
      <c r="O14" s="330"/>
      <c r="P14" s="332"/>
      <c r="Q14" s="330"/>
      <c r="R14" s="330"/>
      <c r="S14" s="330"/>
    </row>
    <row r="15" spans="1:19" ht="18" customHeight="1" x14ac:dyDescent="0.25">
      <c r="A15" s="7">
        <v>1</v>
      </c>
      <c r="B15" s="146" t="s">
        <v>30</v>
      </c>
      <c r="C15" s="147"/>
      <c r="D15" s="147"/>
      <c r="E15" s="148">
        <v>2007</v>
      </c>
      <c r="F15" s="149" t="s">
        <v>31</v>
      </c>
      <c r="G15" s="150" t="s">
        <v>32</v>
      </c>
      <c r="H15" s="135">
        <v>46.16</v>
      </c>
      <c r="I15" s="151">
        <v>141</v>
      </c>
      <c r="J15" s="151">
        <v>1</v>
      </c>
      <c r="K15" s="149">
        <v>191</v>
      </c>
      <c r="L15" s="152">
        <f t="shared" ref="L15:L25" si="0">K15/2</f>
        <v>95.5</v>
      </c>
      <c r="M15" s="152">
        <v>2</v>
      </c>
      <c r="N15" s="149">
        <f t="shared" ref="N15:N25" si="1">I15+L15</f>
        <v>236.5</v>
      </c>
      <c r="O15" s="149" t="s">
        <v>31</v>
      </c>
      <c r="P15" s="24">
        <v>20</v>
      </c>
      <c r="Q15" s="153" t="s">
        <v>33</v>
      </c>
      <c r="R15" s="154"/>
      <c r="S15" s="155"/>
    </row>
    <row r="16" spans="1:19" ht="18" customHeight="1" x14ac:dyDescent="0.25">
      <c r="A16" s="7">
        <v>2</v>
      </c>
      <c r="B16" s="146" t="s">
        <v>304</v>
      </c>
      <c r="C16" s="147"/>
      <c r="D16" s="147"/>
      <c r="E16" s="148">
        <v>2006</v>
      </c>
      <c r="F16" s="149" t="s">
        <v>31</v>
      </c>
      <c r="G16" s="149" t="s">
        <v>39</v>
      </c>
      <c r="H16" s="135">
        <v>47.82</v>
      </c>
      <c r="I16" s="151">
        <v>116</v>
      </c>
      <c r="J16" s="151">
        <v>3</v>
      </c>
      <c r="K16" s="149">
        <v>199</v>
      </c>
      <c r="L16" s="152">
        <f t="shared" si="0"/>
        <v>99.5</v>
      </c>
      <c r="M16" s="152">
        <v>1</v>
      </c>
      <c r="N16" s="149">
        <f t="shared" si="1"/>
        <v>215.5</v>
      </c>
      <c r="O16" s="149" t="s">
        <v>31</v>
      </c>
      <c r="P16" s="24">
        <v>18</v>
      </c>
      <c r="Q16" s="153" t="s">
        <v>40</v>
      </c>
      <c r="R16" s="154"/>
      <c r="S16" s="155"/>
    </row>
    <row r="17" spans="1:19" ht="18" customHeight="1" x14ac:dyDescent="0.25">
      <c r="A17" s="7">
        <v>3</v>
      </c>
      <c r="B17" s="146" t="s">
        <v>41</v>
      </c>
      <c r="C17" s="147"/>
      <c r="D17" s="147"/>
      <c r="E17" s="148">
        <v>2008</v>
      </c>
      <c r="F17" s="149" t="s">
        <v>31</v>
      </c>
      <c r="G17" s="152" t="s">
        <v>42</v>
      </c>
      <c r="H17" s="135">
        <v>47.64</v>
      </c>
      <c r="I17" s="151">
        <v>136</v>
      </c>
      <c r="J17" s="151">
        <v>2</v>
      </c>
      <c r="K17" s="149">
        <v>158</v>
      </c>
      <c r="L17" s="152">
        <f t="shared" si="0"/>
        <v>79</v>
      </c>
      <c r="M17" s="152">
        <v>4</v>
      </c>
      <c r="N17" s="149">
        <f t="shared" si="1"/>
        <v>215</v>
      </c>
      <c r="O17" s="149" t="s">
        <v>31</v>
      </c>
      <c r="P17" s="24">
        <v>16</v>
      </c>
      <c r="Q17" s="153" t="s">
        <v>43</v>
      </c>
      <c r="R17" s="154"/>
      <c r="S17" s="155"/>
    </row>
    <row r="18" spans="1:19" ht="18" customHeight="1" x14ac:dyDescent="0.25">
      <c r="A18" s="7">
        <v>4</v>
      </c>
      <c r="B18" s="153" t="s">
        <v>305</v>
      </c>
      <c r="C18" s="147"/>
      <c r="D18" s="147"/>
      <c r="E18" s="148">
        <v>2008</v>
      </c>
      <c r="F18" s="149" t="s">
        <v>31</v>
      </c>
      <c r="G18" s="152" t="s">
        <v>42</v>
      </c>
      <c r="H18" s="135">
        <v>46.78</v>
      </c>
      <c r="I18" s="149">
        <v>76</v>
      </c>
      <c r="J18" s="151">
        <v>7</v>
      </c>
      <c r="K18" s="149">
        <v>189</v>
      </c>
      <c r="L18" s="152">
        <f t="shared" si="0"/>
        <v>94.5</v>
      </c>
      <c r="M18" s="152">
        <v>3</v>
      </c>
      <c r="N18" s="149">
        <f t="shared" si="1"/>
        <v>170.5</v>
      </c>
      <c r="O18" s="149" t="s">
        <v>31</v>
      </c>
      <c r="P18" s="24">
        <v>15</v>
      </c>
      <c r="Q18" s="153" t="s">
        <v>43</v>
      </c>
      <c r="R18" s="154"/>
      <c r="S18" s="155"/>
    </row>
    <row r="19" spans="1:19" ht="18" customHeight="1" x14ac:dyDescent="0.25">
      <c r="A19" s="7">
        <v>5</v>
      </c>
      <c r="B19" s="153" t="s">
        <v>306</v>
      </c>
      <c r="C19" s="147"/>
      <c r="D19" s="147"/>
      <c r="E19" s="148" t="s">
        <v>94</v>
      </c>
      <c r="F19" s="149" t="s">
        <v>31</v>
      </c>
      <c r="G19" s="152" t="s">
        <v>87</v>
      </c>
      <c r="H19" s="135">
        <v>39.28</v>
      </c>
      <c r="I19" s="149">
        <v>92</v>
      </c>
      <c r="J19" s="151">
        <v>5</v>
      </c>
      <c r="K19" s="149">
        <v>154</v>
      </c>
      <c r="L19" s="152">
        <f t="shared" si="0"/>
        <v>77</v>
      </c>
      <c r="M19" s="152">
        <v>6</v>
      </c>
      <c r="N19" s="149">
        <f t="shared" si="1"/>
        <v>169</v>
      </c>
      <c r="O19" s="149" t="s">
        <v>31</v>
      </c>
      <c r="P19" s="24">
        <v>14</v>
      </c>
      <c r="Q19" s="153" t="s">
        <v>88</v>
      </c>
      <c r="R19" s="154"/>
      <c r="S19" s="155"/>
    </row>
    <row r="20" spans="1:19" ht="18" customHeight="1" x14ac:dyDescent="0.25">
      <c r="A20" s="7">
        <v>6</v>
      </c>
      <c r="B20" s="146" t="s">
        <v>34</v>
      </c>
      <c r="C20" s="147"/>
      <c r="D20" s="147"/>
      <c r="E20" s="148" t="s">
        <v>35</v>
      </c>
      <c r="F20" s="149" t="s">
        <v>31</v>
      </c>
      <c r="G20" s="149" t="s">
        <v>36</v>
      </c>
      <c r="H20" s="135">
        <v>47.5</v>
      </c>
      <c r="I20" s="151">
        <v>86</v>
      </c>
      <c r="J20" s="151">
        <v>6</v>
      </c>
      <c r="K20" s="149">
        <v>121</v>
      </c>
      <c r="L20" s="152">
        <f t="shared" si="0"/>
        <v>60.5</v>
      </c>
      <c r="M20" s="152">
        <v>7</v>
      </c>
      <c r="N20" s="149">
        <f t="shared" si="1"/>
        <v>146.5</v>
      </c>
      <c r="O20" s="149" t="s">
        <v>31</v>
      </c>
      <c r="P20" s="24">
        <v>13</v>
      </c>
      <c r="Q20" s="153" t="s">
        <v>37</v>
      </c>
      <c r="R20" s="154"/>
      <c r="S20" s="155"/>
    </row>
    <row r="21" spans="1:19" ht="18" customHeight="1" x14ac:dyDescent="0.25">
      <c r="A21" s="7">
        <v>7</v>
      </c>
      <c r="B21" s="146" t="s">
        <v>54</v>
      </c>
      <c r="C21" s="147"/>
      <c r="D21" s="156"/>
      <c r="E21" s="110">
        <v>2008</v>
      </c>
      <c r="F21" s="149" t="s">
        <v>31</v>
      </c>
      <c r="G21" s="150" t="s">
        <v>55</v>
      </c>
      <c r="H21" s="157">
        <v>48</v>
      </c>
      <c r="I21" s="151">
        <v>103</v>
      </c>
      <c r="J21" s="151">
        <v>4</v>
      </c>
      <c r="K21" s="149">
        <v>86</v>
      </c>
      <c r="L21" s="152">
        <f t="shared" si="0"/>
        <v>43</v>
      </c>
      <c r="M21" s="152">
        <v>10</v>
      </c>
      <c r="N21" s="149">
        <f t="shared" si="1"/>
        <v>146</v>
      </c>
      <c r="O21" s="149" t="s">
        <v>31</v>
      </c>
      <c r="P21" s="24">
        <v>12</v>
      </c>
      <c r="Q21" s="158" t="s">
        <v>56</v>
      </c>
      <c r="R21" s="154"/>
      <c r="S21" s="155"/>
    </row>
    <row r="22" spans="1:19" ht="18" customHeight="1" x14ac:dyDescent="0.25">
      <c r="A22" s="7">
        <v>8</v>
      </c>
      <c r="B22" s="146" t="s">
        <v>307</v>
      </c>
      <c r="C22" s="147"/>
      <c r="D22" s="156"/>
      <c r="E22" s="110">
        <v>2007</v>
      </c>
      <c r="F22" s="149" t="s">
        <v>31</v>
      </c>
      <c r="G22" s="150" t="s">
        <v>308</v>
      </c>
      <c r="H22" s="157">
        <v>47.3</v>
      </c>
      <c r="I22" s="151">
        <v>40</v>
      </c>
      <c r="J22" s="151">
        <v>9</v>
      </c>
      <c r="K22" s="149">
        <v>156</v>
      </c>
      <c r="L22" s="152">
        <f t="shared" si="0"/>
        <v>78</v>
      </c>
      <c r="M22" s="152">
        <v>5</v>
      </c>
      <c r="N22" s="149">
        <f t="shared" si="1"/>
        <v>118</v>
      </c>
      <c r="O22" s="149" t="s">
        <v>31</v>
      </c>
      <c r="P22" s="24">
        <v>11</v>
      </c>
      <c r="Q22" s="158" t="s">
        <v>309</v>
      </c>
      <c r="R22" s="154"/>
      <c r="S22" s="155"/>
    </row>
    <row r="23" spans="1:19" ht="18" customHeight="1" x14ac:dyDescent="0.25">
      <c r="A23" s="7">
        <v>9</v>
      </c>
      <c r="B23" s="146" t="s">
        <v>310</v>
      </c>
      <c r="C23" s="147"/>
      <c r="D23" s="156"/>
      <c r="E23" s="110" t="s">
        <v>94</v>
      </c>
      <c r="F23" s="149" t="s">
        <v>311</v>
      </c>
      <c r="G23" s="64" t="s">
        <v>127</v>
      </c>
      <c r="H23" s="157">
        <v>46.18</v>
      </c>
      <c r="I23" s="151">
        <v>43</v>
      </c>
      <c r="J23" s="151">
        <v>8</v>
      </c>
      <c r="K23" s="149">
        <v>83</v>
      </c>
      <c r="L23" s="152">
        <f t="shared" si="0"/>
        <v>41.5</v>
      </c>
      <c r="M23" s="152">
        <v>11</v>
      </c>
      <c r="N23" s="149">
        <f t="shared" si="1"/>
        <v>84.5</v>
      </c>
      <c r="O23" s="23" t="s">
        <v>312</v>
      </c>
      <c r="P23" s="24">
        <v>10</v>
      </c>
      <c r="Q23" s="158" t="s">
        <v>313</v>
      </c>
      <c r="R23" s="154"/>
      <c r="S23" s="155"/>
    </row>
    <row r="24" spans="1:19" ht="18" customHeight="1" x14ac:dyDescent="0.25">
      <c r="A24" s="7">
        <v>10</v>
      </c>
      <c r="B24" s="146" t="s">
        <v>51</v>
      </c>
      <c r="C24" s="147"/>
      <c r="D24" s="156"/>
      <c r="E24" s="110">
        <v>2007</v>
      </c>
      <c r="F24" s="149" t="s">
        <v>45</v>
      </c>
      <c r="G24" s="150" t="s">
        <v>52</v>
      </c>
      <c r="H24" s="157">
        <v>46.74</v>
      </c>
      <c r="I24" s="151">
        <v>30</v>
      </c>
      <c r="J24" s="151">
        <v>8</v>
      </c>
      <c r="K24" s="149">
        <v>101</v>
      </c>
      <c r="L24" s="152">
        <f t="shared" si="0"/>
        <v>50.5</v>
      </c>
      <c r="M24" s="152">
        <v>9</v>
      </c>
      <c r="N24" s="149">
        <f t="shared" si="1"/>
        <v>80.5</v>
      </c>
      <c r="O24" s="23" t="s">
        <v>261</v>
      </c>
      <c r="P24" s="24">
        <v>9</v>
      </c>
      <c r="Q24" s="158" t="s">
        <v>53</v>
      </c>
      <c r="R24" s="154"/>
      <c r="S24" s="155"/>
    </row>
    <row r="25" spans="1:19" ht="18" customHeight="1" x14ac:dyDescent="0.25">
      <c r="A25" s="7">
        <v>11</v>
      </c>
      <c r="B25" s="146" t="s">
        <v>314</v>
      </c>
      <c r="C25" s="147"/>
      <c r="D25" s="147"/>
      <c r="E25" s="148">
        <v>2007</v>
      </c>
      <c r="F25" s="149" t="s">
        <v>90</v>
      </c>
      <c r="G25" s="150" t="s">
        <v>91</v>
      </c>
      <c r="H25" s="135">
        <v>40.659999999999997</v>
      </c>
      <c r="I25" s="151">
        <v>25</v>
      </c>
      <c r="J25" s="151">
        <v>7</v>
      </c>
      <c r="K25" s="149">
        <v>108</v>
      </c>
      <c r="L25" s="152">
        <f t="shared" si="0"/>
        <v>54</v>
      </c>
      <c r="M25" s="152">
        <v>8</v>
      </c>
      <c r="N25" s="149">
        <f t="shared" si="1"/>
        <v>79</v>
      </c>
      <c r="O25" s="23" t="s">
        <v>261</v>
      </c>
      <c r="P25" s="24">
        <v>8</v>
      </c>
      <c r="Q25" s="153" t="s">
        <v>228</v>
      </c>
      <c r="R25" s="154"/>
      <c r="S25" s="155"/>
    </row>
    <row r="26" spans="1:19" ht="15" x14ac:dyDescent="0.25">
      <c r="A26" s="38"/>
      <c r="B26" s="39"/>
      <c r="C26" s="39"/>
      <c r="D26" s="39"/>
      <c r="E26" s="40"/>
      <c r="F26" s="40"/>
      <c r="G26" s="41"/>
      <c r="H26" s="42"/>
      <c r="I26" s="40"/>
      <c r="J26" s="40"/>
      <c r="K26" s="40"/>
      <c r="L26" s="41"/>
      <c r="M26" s="41"/>
      <c r="N26" s="40"/>
      <c r="O26" s="40"/>
      <c r="P26" s="41"/>
      <c r="Q26" s="43"/>
      <c r="R26" s="44"/>
    </row>
    <row r="27" spans="1:19" ht="15" x14ac:dyDescent="0.25">
      <c r="A27" s="38"/>
      <c r="B27" s="43"/>
      <c r="C27" s="45"/>
      <c r="D27" s="45"/>
      <c r="E27" s="46"/>
      <c r="F27" s="47"/>
      <c r="G27" s="48"/>
      <c r="H27" s="42"/>
      <c r="I27" s="40"/>
      <c r="J27" s="40"/>
      <c r="K27" s="40"/>
      <c r="L27" s="41"/>
      <c r="M27" s="41"/>
      <c r="N27" s="41"/>
      <c r="O27" s="40"/>
      <c r="P27" s="40"/>
      <c r="Q27" s="49"/>
      <c r="R27" s="50"/>
    </row>
    <row r="28" spans="1:19" ht="15.75" x14ac:dyDescent="0.25">
      <c r="A28" s="51" t="s">
        <v>57</v>
      </c>
      <c r="B28" s="52"/>
      <c r="C28" s="52"/>
      <c r="F28" s="53" t="s">
        <v>58</v>
      </c>
      <c r="H28"/>
      <c r="J28" s="51" t="s">
        <v>59</v>
      </c>
      <c r="K28" s="54"/>
      <c r="L28"/>
      <c r="N28" s="55"/>
      <c r="O28"/>
      <c r="P28" s="54" t="s">
        <v>60</v>
      </c>
    </row>
    <row r="29" spans="1:19" ht="15.75" x14ac:dyDescent="0.25">
      <c r="A29" s="51"/>
      <c r="B29" s="52"/>
      <c r="C29" s="52"/>
      <c r="F29" s="53"/>
      <c r="H29"/>
      <c r="J29" s="51"/>
      <c r="K29" s="54"/>
      <c r="L29"/>
      <c r="N29" s="55"/>
      <c r="O29"/>
      <c r="P29" s="54"/>
    </row>
    <row r="30" spans="1:19" ht="15.75" x14ac:dyDescent="0.25">
      <c r="A30" s="51" t="s">
        <v>61</v>
      </c>
      <c r="B30" s="52"/>
      <c r="C30" s="52"/>
      <c r="F30" s="53" t="s">
        <v>62</v>
      </c>
      <c r="H30"/>
      <c r="J30" s="51" t="s">
        <v>63</v>
      </c>
      <c r="K30" s="54"/>
      <c r="L30"/>
      <c r="N30" s="55"/>
      <c r="O30"/>
      <c r="P30" s="54" t="s">
        <v>64</v>
      </c>
    </row>
    <row r="31" spans="1:19" ht="18.75" customHeight="1" x14ac:dyDescent="0.25">
      <c r="A31" s="38"/>
      <c r="B31" s="348"/>
      <c r="C31" s="348"/>
      <c r="D31" s="348"/>
      <c r="E31" s="41"/>
      <c r="F31" s="41"/>
      <c r="G31" s="43"/>
      <c r="H31" s="56"/>
      <c r="I31" s="41"/>
      <c r="J31" s="41"/>
      <c r="K31" s="41"/>
      <c r="L31" s="41"/>
      <c r="M31" s="41"/>
      <c r="N31" s="41"/>
      <c r="O31" s="41"/>
      <c r="P31" s="57"/>
      <c r="Q31" s="43"/>
      <c r="R31" s="43"/>
    </row>
    <row r="32" spans="1:19" ht="18.75" customHeight="1" x14ac:dyDescent="0.25">
      <c r="A32" s="38"/>
      <c r="B32" s="43"/>
      <c r="C32" s="43"/>
      <c r="D32" s="41"/>
      <c r="E32" s="41"/>
      <c r="F32" s="41"/>
      <c r="G32" s="43"/>
      <c r="H32" s="56"/>
      <c r="I32" s="41"/>
      <c r="J32" s="41"/>
      <c r="K32" s="41"/>
      <c r="L32" s="41"/>
      <c r="M32" s="41"/>
      <c r="N32" s="41"/>
      <c r="O32" s="41"/>
      <c r="P32" s="57"/>
      <c r="Q32" s="43"/>
      <c r="R32" s="43"/>
    </row>
    <row r="33" spans="1:18" ht="21.75" customHeight="1" x14ac:dyDescent="0.25">
      <c r="A33" s="38"/>
      <c r="B33" s="43"/>
      <c r="C33" s="43"/>
      <c r="D33" s="41"/>
      <c r="E33" s="41"/>
      <c r="F33" s="41"/>
      <c r="G33" s="43"/>
      <c r="H33" s="56"/>
      <c r="I33" s="41"/>
      <c r="J33" s="41"/>
      <c r="K33" s="41"/>
      <c r="L33" s="41"/>
      <c r="M33" s="41"/>
      <c r="N33" s="41"/>
      <c r="O33" s="41"/>
      <c r="P33" s="57"/>
      <c r="Q33" s="43"/>
      <c r="R33" s="43"/>
    </row>
    <row r="34" spans="1:18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8"/>
      <c r="Q34" s="17"/>
      <c r="R34" s="17"/>
    </row>
    <row r="35" spans="1:18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8"/>
      <c r="Q35" s="17"/>
      <c r="R35" s="17"/>
    </row>
    <row r="36" spans="1:18" ht="15.75" x14ac:dyDescent="0.25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9"/>
      <c r="Q36" s="58"/>
      <c r="R36" s="52"/>
    </row>
    <row r="37" spans="1:18" ht="15.75" x14ac:dyDescent="0.25">
      <c r="A37" s="52"/>
      <c r="B37" s="52"/>
      <c r="C37" s="52"/>
      <c r="D37" s="52"/>
      <c r="E37" s="52"/>
      <c r="F37" s="52"/>
      <c r="G37" s="52"/>
      <c r="H37" s="58"/>
      <c r="I37" s="58"/>
      <c r="J37" s="58"/>
      <c r="K37" s="58"/>
      <c r="L37" s="58"/>
      <c r="M37" s="58"/>
      <c r="N37" s="58"/>
      <c r="O37" s="58"/>
      <c r="P37" s="59"/>
      <c r="Q37" s="58"/>
      <c r="R37" s="52"/>
    </row>
    <row r="38" spans="1:18" ht="15.75" x14ac:dyDescent="0.25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9"/>
      <c r="Q38" s="58"/>
      <c r="R38" s="52"/>
    </row>
  </sheetData>
  <mergeCells count="29">
    <mergeCell ref="A1:S1"/>
    <mergeCell ref="A2:S2"/>
    <mergeCell ref="A3:S3"/>
    <mergeCell ref="A4:S4"/>
    <mergeCell ref="E5:P5"/>
    <mergeCell ref="A6:C6"/>
    <mergeCell ref="E6:P6"/>
    <mergeCell ref="Q6:S6"/>
    <mergeCell ref="E7:P7"/>
    <mergeCell ref="Q7:S7"/>
    <mergeCell ref="A13:A14"/>
    <mergeCell ref="B13:D14"/>
    <mergeCell ref="E13:E14"/>
    <mergeCell ref="F13:F14"/>
    <mergeCell ref="G13:G14"/>
    <mergeCell ref="P13:P14"/>
    <mergeCell ref="Q13:S14"/>
    <mergeCell ref="B31:D31"/>
    <mergeCell ref="E8:P8"/>
    <mergeCell ref="Q8:S9"/>
    <mergeCell ref="E10:P10"/>
    <mergeCell ref="E11:P11"/>
    <mergeCell ref="H13:H14"/>
    <mergeCell ref="I13:I14"/>
    <mergeCell ref="J13:J14"/>
    <mergeCell ref="K13:L13"/>
    <mergeCell ref="M13:M14"/>
    <mergeCell ref="N13:N14"/>
    <mergeCell ref="O13:O14"/>
  </mergeCells>
  <pageMargins left="0.25" right="0.25" top="0.75" bottom="0.75" header="0.51180555555555496" footer="0.51180555555555496"/>
  <pageSetup paperSize="9" scale="80" firstPageNumber="0" orientation="landscape" horizontalDpi="300" vertic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EB4E3"/>
    <pageSetUpPr fitToPage="1"/>
  </sheetPr>
  <dimension ref="A1:AMJ39"/>
  <sheetViews>
    <sheetView view="pageBreakPreview" topLeftCell="A14" zoomScaleNormal="90" workbookViewId="0">
      <selection activeCell="D10" sqref="D10"/>
    </sheetView>
  </sheetViews>
  <sheetFormatPr defaultColWidth="9.140625" defaultRowHeight="12.75" x14ac:dyDescent="0.2"/>
  <cols>
    <col min="1" max="1" width="7.140625" style="1" customWidth="1"/>
    <col min="2" max="2" width="9.140625" style="1"/>
    <col min="3" max="3" width="9.85546875" style="1" customWidth="1"/>
    <col min="4" max="4" width="8.28515625" style="1" customWidth="1"/>
    <col min="5" max="5" width="10.42578125" style="1" customWidth="1"/>
    <col min="6" max="6" width="8.5703125" style="1" customWidth="1"/>
    <col min="7" max="7" width="30.7109375" style="1" customWidth="1"/>
    <col min="8" max="8" width="7.85546875" style="1" customWidth="1"/>
    <col min="9" max="9" width="7.5703125" style="1" customWidth="1"/>
    <col min="10" max="10" width="5.7109375" style="1" customWidth="1"/>
    <col min="11" max="11" width="8.42578125" style="1" customWidth="1"/>
    <col min="12" max="12" width="8.7109375" style="1" customWidth="1"/>
    <col min="13" max="13" width="5.85546875" style="1" customWidth="1"/>
    <col min="14" max="14" width="7" style="1" customWidth="1"/>
    <col min="15" max="15" width="7.5703125" style="1" customWidth="1"/>
    <col min="16" max="16" width="7.85546875" style="2" customWidth="1"/>
    <col min="17" max="17" width="12" style="1" customWidth="1"/>
    <col min="18" max="18" width="11.85546875" style="1" customWidth="1"/>
    <col min="19" max="19" width="10.7109375" style="1" customWidth="1"/>
    <col min="20" max="1024" width="9.140625" style="1"/>
  </cols>
  <sheetData>
    <row r="1" spans="1:19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</row>
    <row r="2" spans="1:19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</row>
    <row r="3" spans="1:19" ht="18.75" customHeight="1" x14ac:dyDescent="0.25">
      <c r="A3" s="327" t="s">
        <v>2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</row>
    <row r="4" spans="1:19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7"/>
    </row>
    <row r="5" spans="1:19" ht="18" customHeight="1" x14ac:dyDescent="0.3">
      <c r="A5" s="142" t="s">
        <v>4</v>
      </c>
      <c r="B5" s="142"/>
      <c r="C5" s="142"/>
      <c r="D5" s="5"/>
      <c r="E5" s="334" t="s">
        <v>5</v>
      </c>
      <c r="F5" s="334"/>
      <c r="G5" s="334"/>
      <c r="H5" s="334"/>
      <c r="I5" s="334"/>
      <c r="J5" s="334"/>
      <c r="K5" s="334"/>
      <c r="L5" s="334"/>
      <c r="M5" s="334"/>
      <c r="N5" s="334"/>
      <c r="O5" s="334"/>
      <c r="P5" s="334"/>
    </row>
    <row r="6" spans="1:19" ht="18" customHeight="1" x14ac:dyDescent="0.3">
      <c r="A6" s="333" t="s">
        <v>294</v>
      </c>
      <c r="B6" s="333"/>
      <c r="C6" s="333"/>
      <c r="D6" s="5"/>
      <c r="E6" s="334" t="s">
        <v>7</v>
      </c>
      <c r="F6" s="334"/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5" t="s">
        <v>8</v>
      </c>
      <c r="R6" s="335"/>
      <c r="S6" s="335"/>
    </row>
    <row r="7" spans="1:19" ht="18" customHeight="1" x14ac:dyDescent="0.3">
      <c r="A7" s="88" t="s">
        <v>295</v>
      </c>
      <c r="B7" s="88" t="s">
        <v>296</v>
      </c>
      <c r="C7" s="88" t="s">
        <v>297</v>
      </c>
      <c r="D7" s="8"/>
      <c r="E7" s="334" t="s">
        <v>9</v>
      </c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5" t="s">
        <v>10</v>
      </c>
      <c r="R7" s="335"/>
      <c r="S7" s="335"/>
    </row>
    <row r="8" spans="1:19" ht="18" customHeight="1" x14ac:dyDescent="0.25">
      <c r="A8" s="7">
        <v>194</v>
      </c>
      <c r="B8" s="7">
        <v>243</v>
      </c>
      <c r="C8" s="7">
        <v>312.5</v>
      </c>
      <c r="D8" s="9"/>
      <c r="E8" s="327" t="s">
        <v>11</v>
      </c>
      <c r="F8" s="327"/>
      <c r="G8" s="327"/>
      <c r="H8" s="327"/>
      <c r="I8" s="327"/>
      <c r="J8" s="327"/>
      <c r="K8" s="327"/>
      <c r="L8" s="327"/>
      <c r="M8" s="327"/>
      <c r="N8" s="327"/>
      <c r="O8" s="327"/>
      <c r="P8" s="327"/>
      <c r="Q8" s="328" t="s">
        <v>12</v>
      </c>
      <c r="R8" s="328"/>
      <c r="S8" s="328"/>
    </row>
    <row r="9" spans="1:19" ht="5.25" customHeight="1" x14ac:dyDescent="0.3">
      <c r="A9" s="143"/>
      <c r="B9" s="144"/>
      <c r="C9" s="11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328"/>
      <c r="R9" s="328"/>
      <c r="S9" s="328"/>
    </row>
    <row r="10" spans="1:19" ht="18" customHeight="1" x14ac:dyDescent="0.25">
      <c r="A10" s="12" t="s">
        <v>13</v>
      </c>
      <c r="B10" s="13"/>
      <c r="C10" s="11"/>
      <c r="D10" s="14">
        <v>36</v>
      </c>
      <c r="E10" s="349" t="s">
        <v>298</v>
      </c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49"/>
      <c r="Q10" s="145" t="s">
        <v>15</v>
      </c>
      <c r="R10" s="145" t="s">
        <v>16</v>
      </c>
      <c r="S10" s="145" t="s">
        <v>299</v>
      </c>
    </row>
    <row r="11" spans="1:19" ht="18" customHeight="1" x14ac:dyDescent="0.25">
      <c r="A11" s="15" t="s">
        <v>18</v>
      </c>
      <c r="B11" s="13"/>
      <c r="C11" s="11"/>
      <c r="D11" s="14">
        <v>347</v>
      </c>
      <c r="E11" s="349" t="s">
        <v>65</v>
      </c>
      <c r="F11" s="349"/>
      <c r="G11" s="349"/>
      <c r="H11" s="349"/>
      <c r="I11" s="349"/>
      <c r="J11" s="349"/>
      <c r="K11" s="349"/>
      <c r="L11" s="349"/>
      <c r="M11" s="349"/>
      <c r="N11" s="349"/>
      <c r="O11" s="349"/>
      <c r="P11" s="349"/>
      <c r="Q11" s="88">
        <v>120</v>
      </c>
      <c r="R11" s="88">
        <v>85</v>
      </c>
      <c r="S11" s="88">
        <v>55</v>
      </c>
    </row>
    <row r="12" spans="1:19" ht="7.5" customHeight="1" x14ac:dyDescent="0.2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8"/>
      <c r="Q12" s="17"/>
      <c r="R12" s="17"/>
    </row>
    <row r="13" spans="1:19" ht="12.75" customHeight="1" x14ac:dyDescent="0.2">
      <c r="A13" s="332" t="s">
        <v>20</v>
      </c>
      <c r="B13" s="330" t="s">
        <v>21</v>
      </c>
      <c r="C13" s="330"/>
      <c r="D13" s="330"/>
      <c r="E13" s="330" t="s">
        <v>22</v>
      </c>
      <c r="F13" s="330" t="s">
        <v>23</v>
      </c>
      <c r="G13" s="330" t="s">
        <v>24</v>
      </c>
      <c r="H13" s="330" t="s">
        <v>25</v>
      </c>
      <c r="I13" s="330" t="s">
        <v>26</v>
      </c>
      <c r="J13" s="330" t="s">
        <v>267</v>
      </c>
      <c r="K13" s="331" t="s">
        <v>300</v>
      </c>
      <c r="L13" s="331"/>
      <c r="M13" s="330" t="s">
        <v>267</v>
      </c>
      <c r="N13" s="330" t="s">
        <v>301</v>
      </c>
      <c r="O13" s="330" t="s">
        <v>27</v>
      </c>
      <c r="P13" s="332" t="s">
        <v>28</v>
      </c>
      <c r="Q13" s="330" t="s">
        <v>29</v>
      </c>
      <c r="R13" s="330"/>
      <c r="S13" s="330"/>
    </row>
    <row r="14" spans="1:19" x14ac:dyDescent="0.2">
      <c r="A14" s="332"/>
      <c r="B14" s="330"/>
      <c r="C14" s="330"/>
      <c r="D14" s="330"/>
      <c r="E14" s="330"/>
      <c r="F14" s="330"/>
      <c r="G14" s="330"/>
      <c r="H14" s="330"/>
      <c r="I14" s="330"/>
      <c r="J14" s="330"/>
      <c r="K14" s="19" t="s">
        <v>302</v>
      </c>
      <c r="L14" s="19" t="s">
        <v>303</v>
      </c>
      <c r="M14" s="330"/>
      <c r="N14" s="330"/>
      <c r="O14" s="330"/>
      <c r="P14" s="332"/>
      <c r="Q14" s="330"/>
      <c r="R14" s="330"/>
      <c r="S14" s="330"/>
    </row>
    <row r="15" spans="1:19" ht="18" customHeight="1" x14ac:dyDescent="0.25">
      <c r="A15" s="7">
        <v>1</v>
      </c>
      <c r="B15" s="159" t="s">
        <v>315</v>
      </c>
      <c r="C15" s="160"/>
      <c r="D15" s="160"/>
      <c r="E15" s="148">
        <v>2006</v>
      </c>
      <c r="F15" s="149" t="s">
        <v>90</v>
      </c>
      <c r="G15" s="149" t="s">
        <v>316</v>
      </c>
      <c r="H15" s="135">
        <v>49.7</v>
      </c>
      <c r="I15" s="161">
        <v>202</v>
      </c>
      <c r="J15" s="161">
        <v>1</v>
      </c>
      <c r="K15" s="24">
        <v>236</v>
      </c>
      <c r="L15" s="25">
        <f t="shared" ref="L15:L30" si="0">K15/2</f>
        <v>118</v>
      </c>
      <c r="M15" s="25">
        <v>1</v>
      </c>
      <c r="N15" s="24">
        <f t="shared" ref="N15:N30" si="1">I15+L15</f>
        <v>320</v>
      </c>
      <c r="O15" s="149" t="s">
        <v>31</v>
      </c>
      <c r="P15" s="24">
        <v>20</v>
      </c>
      <c r="Q15" s="158" t="s">
        <v>317</v>
      </c>
      <c r="R15" s="154"/>
      <c r="S15" s="155"/>
    </row>
    <row r="16" spans="1:19" ht="18" customHeight="1" x14ac:dyDescent="0.25">
      <c r="A16" s="7">
        <v>2</v>
      </c>
      <c r="B16" s="159" t="s">
        <v>289</v>
      </c>
      <c r="C16" s="160"/>
      <c r="D16" s="160"/>
      <c r="E16" s="148">
        <v>2008</v>
      </c>
      <c r="F16" s="149" t="s">
        <v>31</v>
      </c>
      <c r="G16" s="149" t="s">
        <v>111</v>
      </c>
      <c r="H16" s="135">
        <v>51.8</v>
      </c>
      <c r="I16" s="151">
        <v>129</v>
      </c>
      <c r="J16" s="151">
        <v>4</v>
      </c>
      <c r="K16" s="149">
        <v>209</v>
      </c>
      <c r="L16" s="152">
        <f t="shared" si="0"/>
        <v>104.5</v>
      </c>
      <c r="M16" s="152">
        <v>3</v>
      </c>
      <c r="N16" s="149">
        <f t="shared" si="1"/>
        <v>233.5</v>
      </c>
      <c r="O16" s="149" t="s">
        <v>31</v>
      </c>
      <c r="P16" s="24">
        <v>18</v>
      </c>
      <c r="Q16" s="158" t="s">
        <v>290</v>
      </c>
      <c r="R16" s="154"/>
      <c r="S16" s="155"/>
    </row>
    <row r="17" spans="1:19" ht="18" customHeight="1" x14ac:dyDescent="0.25">
      <c r="A17" s="7">
        <v>3</v>
      </c>
      <c r="B17" s="159" t="s">
        <v>109</v>
      </c>
      <c r="C17" s="160"/>
      <c r="D17" s="160"/>
      <c r="E17" s="148">
        <v>2008</v>
      </c>
      <c r="F17" s="149" t="s">
        <v>31</v>
      </c>
      <c r="G17" s="149" t="s">
        <v>42</v>
      </c>
      <c r="H17" s="135">
        <v>52.7</v>
      </c>
      <c r="I17" s="151">
        <v>130</v>
      </c>
      <c r="J17" s="151">
        <v>3</v>
      </c>
      <c r="K17" s="149">
        <v>207</v>
      </c>
      <c r="L17" s="152">
        <f t="shared" si="0"/>
        <v>103.5</v>
      </c>
      <c r="M17" s="152">
        <v>4</v>
      </c>
      <c r="N17" s="149">
        <f t="shared" si="1"/>
        <v>233.5</v>
      </c>
      <c r="O17" s="149" t="s">
        <v>31</v>
      </c>
      <c r="P17" s="24">
        <v>16</v>
      </c>
      <c r="Q17" s="158" t="s">
        <v>43</v>
      </c>
      <c r="R17" s="154"/>
      <c r="S17" s="155"/>
    </row>
    <row r="18" spans="1:19" ht="18" customHeight="1" x14ac:dyDescent="0.25">
      <c r="A18" s="7">
        <v>4</v>
      </c>
      <c r="B18" s="159" t="s">
        <v>81</v>
      </c>
      <c r="C18" s="160"/>
      <c r="D18" s="160"/>
      <c r="E18" s="148">
        <v>2007</v>
      </c>
      <c r="F18" s="149" t="s">
        <v>31</v>
      </c>
      <c r="G18" s="149" t="s">
        <v>82</v>
      </c>
      <c r="H18" s="135">
        <v>62.02</v>
      </c>
      <c r="I18" s="151">
        <v>133</v>
      </c>
      <c r="J18" s="151">
        <v>2</v>
      </c>
      <c r="K18" s="149">
        <v>191</v>
      </c>
      <c r="L18" s="152">
        <f t="shared" si="0"/>
        <v>95.5</v>
      </c>
      <c r="M18" s="152">
        <v>6</v>
      </c>
      <c r="N18" s="149">
        <f t="shared" si="1"/>
        <v>228.5</v>
      </c>
      <c r="O18" s="149" t="s">
        <v>31</v>
      </c>
      <c r="P18" s="24">
        <v>15</v>
      </c>
      <c r="Q18" s="158" t="s">
        <v>83</v>
      </c>
      <c r="R18" s="154"/>
      <c r="S18" s="155"/>
    </row>
    <row r="19" spans="1:19" ht="18" customHeight="1" x14ac:dyDescent="0.25">
      <c r="A19" s="7">
        <v>5</v>
      </c>
      <c r="B19" s="159" t="s">
        <v>77</v>
      </c>
      <c r="C19" s="160"/>
      <c r="D19" s="160"/>
      <c r="E19" s="148">
        <v>2007</v>
      </c>
      <c r="F19" s="149" t="s">
        <v>31</v>
      </c>
      <c r="G19" s="149" t="s">
        <v>78</v>
      </c>
      <c r="H19" s="135">
        <v>51.76</v>
      </c>
      <c r="I19" s="151">
        <v>120</v>
      </c>
      <c r="J19" s="151">
        <v>6</v>
      </c>
      <c r="K19" s="149">
        <v>196</v>
      </c>
      <c r="L19" s="152">
        <f t="shared" si="0"/>
        <v>98</v>
      </c>
      <c r="M19" s="152">
        <v>5</v>
      </c>
      <c r="N19" s="149">
        <f t="shared" si="1"/>
        <v>218</v>
      </c>
      <c r="O19" s="149" t="s">
        <v>31</v>
      </c>
      <c r="P19" s="24">
        <v>14</v>
      </c>
      <c r="Q19" s="158" t="s">
        <v>79</v>
      </c>
      <c r="R19" s="154"/>
      <c r="S19" s="155"/>
    </row>
    <row r="20" spans="1:19" ht="18" customHeight="1" x14ac:dyDescent="0.25">
      <c r="A20" s="7">
        <v>6</v>
      </c>
      <c r="B20" s="159" t="s">
        <v>72</v>
      </c>
      <c r="C20" s="160"/>
      <c r="D20" s="160"/>
      <c r="E20" s="148">
        <v>2006</v>
      </c>
      <c r="F20" s="149" t="s">
        <v>31</v>
      </c>
      <c r="G20" s="149" t="s">
        <v>74</v>
      </c>
      <c r="H20" s="135">
        <v>51.5</v>
      </c>
      <c r="I20" s="151">
        <v>109</v>
      </c>
      <c r="J20" s="151">
        <v>10</v>
      </c>
      <c r="K20" s="149">
        <v>211</v>
      </c>
      <c r="L20" s="152">
        <f t="shared" si="0"/>
        <v>105.5</v>
      </c>
      <c r="M20" s="152">
        <v>2</v>
      </c>
      <c r="N20" s="149">
        <f t="shared" si="1"/>
        <v>214.5</v>
      </c>
      <c r="O20" s="149" t="s">
        <v>31</v>
      </c>
      <c r="P20" s="24">
        <v>13</v>
      </c>
      <c r="Q20" s="158" t="s">
        <v>75</v>
      </c>
      <c r="R20" s="154"/>
      <c r="S20" s="155"/>
    </row>
    <row r="21" spans="1:19" ht="18" customHeight="1" x14ac:dyDescent="0.25">
      <c r="A21" s="7">
        <v>7</v>
      </c>
      <c r="B21" s="159" t="s">
        <v>93</v>
      </c>
      <c r="C21" s="160"/>
      <c r="D21" s="160"/>
      <c r="E21" s="148" t="s">
        <v>94</v>
      </c>
      <c r="F21" s="149" t="s">
        <v>31</v>
      </c>
      <c r="G21" s="149" t="s">
        <v>36</v>
      </c>
      <c r="H21" s="135">
        <v>52.9</v>
      </c>
      <c r="I21" s="151">
        <v>120</v>
      </c>
      <c r="J21" s="151">
        <v>7</v>
      </c>
      <c r="K21" s="149">
        <v>183</v>
      </c>
      <c r="L21" s="152">
        <f t="shared" si="0"/>
        <v>91.5</v>
      </c>
      <c r="M21" s="152">
        <v>8</v>
      </c>
      <c r="N21" s="149">
        <f t="shared" si="1"/>
        <v>211.5</v>
      </c>
      <c r="O21" s="149" t="s">
        <v>31</v>
      </c>
      <c r="P21" s="24">
        <v>12</v>
      </c>
      <c r="Q21" s="158" t="s">
        <v>95</v>
      </c>
      <c r="R21" s="154"/>
      <c r="S21" s="155"/>
    </row>
    <row r="22" spans="1:19" ht="18" customHeight="1" x14ac:dyDescent="0.25">
      <c r="A22" s="7">
        <v>8</v>
      </c>
      <c r="B22" s="159" t="s">
        <v>76</v>
      </c>
      <c r="C22" s="160"/>
      <c r="D22" s="160"/>
      <c r="E22" s="148">
        <v>2006</v>
      </c>
      <c r="F22" s="149" t="s">
        <v>31</v>
      </c>
      <c r="G22" s="149" t="s">
        <v>39</v>
      </c>
      <c r="H22" s="135">
        <v>52.34</v>
      </c>
      <c r="I22" s="151">
        <v>121</v>
      </c>
      <c r="J22" s="151">
        <v>5</v>
      </c>
      <c r="K22" s="149">
        <v>175</v>
      </c>
      <c r="L22" s="152">
        <f t="shared" si="0"/>
        <v>87.5</v>
      </c>
      <c r="M22" s="152">
        <v>9</v>
      </c>
      <c r="N22" s="149">
        <f t="shared" si="1"/>
        <v>208.5</v>
      </c>
      <c r="O22" s="149" t="s">
        <v>31</v>
      </c>
      <c r="P22" s="24">
        <v>11</v>
      </c>
      <c r="Q22" s="158" t="s">
        <v>40</v>
      </c>
      <c r="R22" s="154"/>
      <c r="S22" s="155"/>
    </row>
    <row r="23" spans="1:19" ht="18" customHeight="1" x14ac:dyDescent="0.25">
      <c r="A23" s="7">
        <v>9</v>
      </c>
      <c r="B23" s="159" t="s">
        <v>101</v>
      </c>
      <c r="C23" s="160"/>
      <c r="D23" s="160"/>
      <c r="E23" s="148">
        <v>2007</v>
      </c>
      <c r="F23" s="149" t="s">
        <v>31</v>
      </c>
      <c r="G23" s="149" t="s">
        <v>42</v>
      </c>
      <c r="H23" s="135">
        <v>51.54</v>
      </c>
      <c r="I23" s="151">
        <v>110</v>
      </c>
      <c r="J23" s="151">
        <v>9</v>
      </c>
      <c r="K23" s="149">
        <v>187</v>
      </c>
      <c r="L23" s="152">
        <f t="shared" si="0"/>
        <v>93.5</v>
      </c>
      <c r="M23" s="152">
        <v>7</v>
      </c>
      <c r="N23" s="149">
        <f t="shared" si="1"/>
        <v>203.5</v>
      </c>
      <c r="O23" s="149" t="s">
        <v>31</v>
      </c>
      <c r="P23" s="24">
        <v>10</v>
      </c>
      <c r="Q23" s="158" t="s">
        <v>43</v>
      </c>
      <c r="R23" s="154"/>
      <c r="S23" s="155"/>
    </row>
    <row r="24" spans="1:19" ht="18" customHeight="1" x14ac:dyDescent="0.25">
      <c r="A24" s="7">
        <v>10</v>
      </c>
      <c r="B24" s="159" t="s">
        <v>318</v>
      </c>
      <c r="C24" s="160"/>
      <c r="D24" s="160"/>
      <c r="E24" s="148">
        <v>2006</v>
      </c>
      <c r="F24" s="149" t="s">
        <v>31</v>
      </c>
      <c r="G24" s="149" t="s">
        <v>46</v>
      </c>
      <c r="H24" s="135">
        <v>51.58</v>
      </c>
      <c r="I24" s="151">
        <v>110</v>
      </c>
      <c r="J24" s="151">
        <v>10</v>
      </c>
      <c r="K24" s="149">
        <v>173</v>
      </c>
      <c r="L24" s="152">
        <f t="shared" si="0"/>
        <v>86.5</v>
      </c>
      <c r="M24" s="152">
        <v>10</v>
      </c>
      <c r="N24" s="149">
        <f t="shared" si="1"/>
        <v>196.5</v>
      </c>
      <c r="O24" s="149" t="s">
        <v>31</v>
      </c>
      <c r="P24" s="24">
        <v>9</v>
      </c>
      <c r="Q24" s="158" t="s">
        <v>319</v>
      </c>
      <c r="R24" s="154"/>
      <c r="S24" s="155"/>
    </row>
    <row r="25" spans="1:19" ht="18" customHeight="1" x14ac:dyDescent="0.25">
      <c r="A25" s="7">
        <v>11</v>
      </c>
      <c r="B25" s="159" t="s">
        <v>89</v>
      </c>
      <c r="C25" s="160"/>
      <c r="D25" s="160"/>
      <c r="E25" s="148">
        <v>2007</v>
      </c>
      <c r="F25" s="149" t="s">
        <v>31</v>
      </c>
      <c r="G25" s="149" t="s">
        <v>91</v>
      </c>
      <c r="H25" s="135">
        <v>51.36</v>
      </c>
      <c r="I25" s="151">
        <v>111</v>
      </c>
      <c r="J25" s="151">
        <v>8</v>
      </c>
      <c r="K25" s="149">
        <v>148</v>
      </c>
      <c r="L25" s="152">
        <f t="shared" si="0"/>
        <v>74</v>
      </c>
      <c r="M25" s="152">
        <v>14</v>
      </c>
      <c r="N25" s="149">
        <f t="shared" si="1"/>
        <v>185</v>
      </c>
      <c r="O25" s="149" t="s">
        <v>31</v>
      </c>
      <c r="P25" s="24">
        <v>8</v>
      </c>
      <c r="Q25" s="158" t="s">
        <v>92</v>
      </c>
      <c r="R25" s="154"/>
      <c r="S25" s="155"/>
    </row>
    <row r="26" spans="1:19" ht="18" customHeight="1" x14ac:dyDescent="0.25">
      <c r="A26" s="7">
        <v>12</v>
      </c>
      <c r="B26" s="159" t="s">
        <v>320</v>
      </c>
      <c r="C26" s="160"/>
      <c r="D26" s="160"/>
      <c r="E26" s="148">
        <v>2007</v>
      </c>
      <c r="F26" s="149" t="s">
        <v>31</v>
      </c>
      <c r="G26" s="149" t="s">
        <v>175</v>
      </c>
      <c r="H26" s="135">
        <v>51.62</v>
      </c>
      <c r="I26" s="151">
        <v>89</v>
      </c>
      <c r="J26" s="151">
        <v>9</v>
      </c>
      <c r="K26" s="149">
        <v>164</v>
      </c>
      <c r="L26" s="152">
        <f t="shared" si="0"/>
        <v>82</v>
      </c>
      <c r="M26" s="152">
        <v>13</v>
      </c>
      <c r="N26" s="149">
        <f t="shared" si="1"/>
        <v>171</v>
      </c>
      <c r="O26" s="149" t="s">
        <v>31</v>
      </c>
      <c r="P26" s="24">
        <v>7</v>
      </c>
      <c r="Q26" s="158" t="s">
        <v>321</v>
      </c>
      <c r="R26" s="154"/>
      <c r="S26" s="155"/>
    </row>
    <row r="27" spans="1:19" ht="18" customHeight="1" x14ac:dyDescent="0.25">
      <c r="A27" s="7">
        <v>13</v>
      </c>
      <c r="B27" s="159" t="s">
        <v>322</v>
      </c>
      <c r="C27" s="160"/>
      <c r="D27" s="160"/>
      <c r="E27" s="148">
        <v>2006</v>
      </c>
      <c r="F27" s="149" t="s">
        <v>126</v>
      </c>
      <c r="G27" s="149" t="s">
        <v>52</v>
      </c>
      <c r="H27" s="135">
        <v>52.32</v>
      </c>
      <c r="I27" s="151">
        <v>110</v>
      </c>
      <c r="J27" s="151">
        <v>11</v>
      </c>
      <c r="K27" s="149">
        <v>105</v>
      </c>
      <c r="L27" s="152">
        <f t="shared" si="0"/>
        <v>52.5</v>
      </c>
      <c r="M27" s="152">
        <v>16</v>
      </c>
      <c r="N27" s="149">
        <f t="shared" si="1"/>
        <v>162.5</v>
      </c>
      <c r="O27" s="149" t="s">
        <v>31</v>
      </c>
      <c r="P27" s="24">
        <v>6</v>
      </c>
      <c r="Q27" s="158" t="s">
        <v>191</v>
      </c>
      <c r="R27" s="154"/>
      <c r="S27" s="155"/>
    </row>
    <row r="28" spans="1:19" ht="18" customHeight="1" x14ac:dyDescent="0.25">
      <c r="A28" s="7">
        <v>14</v>
      </c>
      <c r="B28" s="159" t="s">
        <v>110</v>
      </c>
      <c r="C28" s="160"/>
      <c r="D28" s="160"/>
      <c r="E28" s="148">
        <v>2007</v>
      </c>
      <c r="F28" s="149" t="s">
        <v>31</v>
      </c>
      <c r="G28" s="149" t="s">
        <v>111</v>
      </c>
      <c r="H28" s="135">
        <v>50.7</v>
      </c>
      <c r="I28" s="151">
        <v>61</v>
      </c>
      <c r="J28" s="151">
        <v>8</v>
      </c>
      <c r="K28" s="149">
        <v>172</v>
      </c>
      <c r="L28" s="152">
        <f t="shared" si="0"/>
        <v>86</v>
      </c>
      <c r="M28" s="152">
        <v>11</v>
      </c>
      <c r="N28" s="149">
        <f t="shared" si="1"/>
        <v>147</v>
      </c>
      <c r="O28" s="149" t="s">
        <v>31</v>
      </c>
      <c r="P28" s="24">
        <v>5</v>
      </c>
      <c r="Q28" s="158" t="s">
        <v>323</v>
      </c>
      <c r="R28" s="154"/>
      <c r="S28" s="155"/>
    </row>
    <row r="29" spans="1:19" ht="18" customHeight="1" x14ac:dyDescent="0.25">
      <c r="A29" s="7">
        <v>15</v>
      </c>
      <c r="B29" s="159" t="s">
        <v>324</v>
      </c>
      <c r="C29" s="160"/>
      <c r="D29" s="160"/>
      <c r="E29" s="148">
        <v>2006</v>
      </c>
      <c r="F29" s="149" t="s">
        <v>31</v>
      </c>
      <c r="G29" s="149" t="s">
        <v>46</v>
      </c>
      <c r="H29" s="135">
        <v>51.6</v>
      </c>
      <c r="I29" s="151">
        <v>56</v>
      </c>
      <c r="J29" s="151">
        <v>6</v>
      </c>
      <c r="K29" s="149">
        <v>169</v>
      </c>
      <c r="L29" s="152">
        <f t="shared" si="0"/>
        <v>84.5</v>
      </c>
      <c r="M29" s="152">
        <v>12</v>
      </c>
      <c r="N29" s="149">
        <f t="shared" si="1"/>
        <v>140.5</v>
      </c>
      <c r="O29" s="149" t="s">
        <v>31</v>
      </c>
      <c r="P29" s="24">
        <v>4</v>
      </c>
      <c r="Q29" s="158" t="s">
        <v>325</v>
      </c>
      <c r="R29" s="154"/>
      <c r="S29" s="155"/>
    </row>
    <row r="30" spans="1:19" ht="18" customHeight="1" x14ac:dyDescent="0.25">
      <c r="A30" s="7">
        <v>16</v>
      </c>
      <c r="B30" s="159" t="s">
        <v>326</v>
      </c>
      <c r="C30" s="160"/>
      <c r="D30" s="160"/>
      <c r="E30" s="148">
        <v>2007</v>
      </c>
      <c r="F30" s="149" t="s">
        <v>261</v>
      </c>
      <c r="G30" s="149" t="s">
        <v>91</v>
      </c>
      <c r="H30" s="135">
        <v>51.92</v>
      </c>
      <c r="I30" s="151">
        <v>60</v>
      </c>
      <c r="J30" s="151">
        <v>7</v>
      </c>
      <c r="K30" s="149">
        <v>130</v>
      </c>
      <c r="L30" s="152">
        <f t="shared" si="0"/>
        <v>65</v>
      </c>
      <c r="M30" s="152">
        <v>15</v>
      </c>
      <c r="N30" s="149">
        <f t="shared" si="1"/>
        <v>125</v>
      </c>
      <c r="O30" s="149" t="s">
        <v>31</v>
      </c>
      <c r="P30" s="24">
        <v>3</v>
      </c>
      <c r="Q30" s="158" t="s">
        <v>327</v>
      </c>
      <c r="R30" s="154"/>
      <c r="S30" s="155"/>
    </row>
    <row r="31" spans="1:19" ht="13.5" customHeight="1" x14ac:dyDescent="0.25">
      <c r="A31" s="38"/>
      <c r="B31" s="348"/>
      <c r="C31" s="348"/>
      <c r="D31" s="348"/>
      <c r="E31" s="41"/>
      <c r="F31" s="41"/>
      <c r="G31" s="43"/>
      <c r="H31" s="56"/>
      <c r="I31" s="41"/>
      <c r="J31" s="41"/>
      <c r="K31" s="41"/>
      <c r="L31" s="41"/>
      <c r="M31" s="41"/>
      <c r="N31" s="41"/>
      <c r="O31" s="41"/>
      <c r="P31" s="57"/>
      <c r="Q31" s="43"/>
      <c r="R31" s="43"/>
    </row>
    <row r="32" spans="1:19" s="86" customFormat="1" ht="15" x14ac:dyDescent="0.25">
      <c r="A32" s="76" t="s">
        <v>328</v>
      </c>
      <c r="B32" s="77"/>
      <c r="C32" s="78"/>
      <c r="D32" s="78"/>
      <c r="E32" s="79"/>
      <c r="F32" s="80"/>
      <c r="G32" s="81"/>
      <c r="H32" s="82"/>
      <c r="I32" s="83"/>
      <c r="J32" s="83"/>
      <c r="K32" s="83"/>
      <c r="L32" s="84"/>
      <c r="M32" s="85"/>
    </row>
    <row r="33" spans="1:18" s="86" customFormat="1" ht="15" x14ac:dyDescent="0.25">
      <c r="A33" s="76" t="s">
        <v>329</v>
      </c>
      <c r="B33" s="77"/>
      <c r="C33" s="78"/>
      <c r="D33" s="78"/>
      <c r="E33" s="79"/>
      <c r="F33" s="80"/>
      <c r="G33" s="81"/>
      <c r="H33" s="82"/>
      <c r="I33" s="83"/>
      <c r="J33" s="83"/>
      <c r="K33" s="83"/>
      <c r="L33" s="84"/>
      <c r="M33" s="85"/>
    </row>
    <row r="34" spans="1:18" s="86" customFormat="1" ht="15" x14ac:dyDescent="0.25">
      <c r="A34" s="76"/>
      <c r="B34" s="77"/>
      <c r="C34" s="78"/>
      <c r="D34" s="78"/>
      <c r="E34" s="79"/>
      <c r="F34" s="80"/>
      <c r="G34" s="81"/>
      <c r="H34" s="82"/>
      <c r="I34" s="83"/>
      <c r="J34" s="83"/>
      <c r="K34" s="83"/>
      <c r="L34" s="84"/>
      <c r="M34" s="85"/>
    </row>
    <row r="35" spans="1:18" ht="15.75" x14ac:dyDescent="0.25">
      <c r="A35" s="51" t="s">
        <v>57</v>
      </c>
      <c r="B35" s="52"/>
      <c r="C35" s="52"/>
      <c r="F35" s="53" t="s">
        <v>58</v>
      </c>
      <c r="H35"/>
      <c r="J35" s="51" t="s">
        <v>59</v>
      </c>
      <c r="K35" s="54"/>
      <c r="L35"/>
      <c r="N35" s="55"/>
      <c r="O35"/>
      <c r="P35" s="54" t="s">
        <v>60</v>
      </c>
    </row>
    <row r="36" spans="1:18" ht="15.75" x14ac:dyDescent="0.25">
      <c r="A36" s="51"/>
      <c r="B36" s="52"/>
      <c r="C36" s="52"/>
      <c r="F36" s="53"/>
      <c r="H36"/>
      <c r="J36" s="51"/>
      <c r="K36" s="54"/>
      <c r="L36"/>
      <c r="N36" s="55"/>
      <c r="O36"/>
      <c r="P36" s="54"/>
    </row>
    <row r="37" spans="1:18" ht="15.75" x14ac:dyDescent="0.25">
      <c r="A37" s="51" t="s">
        <v>61</v>
      </c>
      <c r="B37" s="52"/>
      <c r="C37" s="52"/>
      <c r="F37" s="53" t="s">
        <v>62</v>
      </c>
      <c r="H37"/>
      <c r="J37" s="51" t="s">
        <v>63</v>
      </c>
      <c r="K37" s="54"/>
      <c r="L37"/>
      <c r="N37" s="55"/>
      <c r="O37"/>
      <c r="P37" s="54" t="s">
        <v>64</v>
      </c>
    </row>
    <row r="38" spans="1:18" ht="15.75" x14ac:dyDescent="0.25">
      <c r="A38" s="52"/>
      <c r="B38" s="52"/>
      <c r="C38" s="52"/>
      <c r="D38" s="52"/>
      <c r="E38" s="52"/>
      <c r="F38" s="52"/>
      <c r="G38" s="52"/>
      <c r="H38" s="58"/>
      <c r="I38" s="58"/>
      <c r="K38" s="58"/>
      <c r="L38" s="58"/>
      <c r="M38" s="58"/>
      <c r="N38" s="58"/>
      <c r="O38" s="58"/>
      <c r="P38" s="59"/>
      <c r="Q38" s="58"/>
      <c r="R38" s="52"/>
    </row>
    <row r="39" spans="1:18" ht="15.75" x14ac:dyDescent="0.25">
      <c r="A39" s="58"/>
      <c r="B39" s="58"/>
      <c r="C39" s="58"/>
      <c r="D39" s="58"/>
      <c r="E39" s="58"/>
      <c r="F39" s="58"/>
      <c r="G39" s="58"/>
      <c r="H39" s="58"/>
      <c r="I39" s="58"/>
      <c r="K39" s="58"/>
      <c r="L39" s="58"/>
      <c r="M39" s="58"/>
      <c r="N39" s="58"/>
      <c r="O39" s="58"/>
      <c r="P39" s="59"/>
      <c r="Q39" s="58"/>
      <c r="R39" s="52"/>
    </row>
  </sheetData>
  <mergeCells count="29">
    <mergeCell ref="A1:S1"/>
    <mergeCell ref="A2:S2"/>
    <mergeCell ref="A3:S3"/>
    <mergeCell ref="A4:S4"/>
    <mergeCell ref="E5:P5"/>
    <mergeCell ref="A6:C6"/>
    <mergeCell ref="E6:P6"/>
    <mergeCell ref="Q6:S6"/>
    <mergeCell ref="E7:P7"/>
    <mergeCell ref="Q7:S7"/>
    <mergeCell ref="A13:A14"/>
    <mergeCell ref="B13:D14"/>
    <mergeCell ref="E13:E14"/>
    <mergeCell ref="F13:F14"/>
    <mergeCell ref="G13:G14"/>
    <mergeCell ref="P13:P14"/>
    <mergeCell ref="Q13:S14"/>
    <mergeCell ref="B31:D31"/>
    <mergeCell ref="E8:P8"/>
    <mergeCell ref="Q8:S9"/>
    <mergeCell ref="E10:P10"/>
    <mergeCell ref="E11:P11"/>
    <mergeCell ref="H13:H14"/>
    <mergeCell ref="I13:I14"/>
    <mergeCell ref="J13:J14"/>
    <mergeCell ref="K13:L13"/>
    <mergeCell ref="M13:M14"/>
    <mergeCell ref="N13:N14"/>
    <mergeCell ref="O13:O14"/>
  </mergeCells>
  <pageMargins left="0.25" right="0.25" top="0.75" bottom="0.75" header="0.51180555555555496" footer="0.51180555555555496"/>
  <pageSetup paperSize="9" scale="78" firstPageNumber="0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EB4E3"/>
    <pageSetUpPr fitToPage="1"/>
  </sheetPr>
  <dimension ref="A1:AMJ37"/>
  <sheetViews>
    <sheetView view="pageBreakPreview" topLeftCell="A13" zoomScaleNormal="90" workbookViewId="0">
      <selection activeCell="O23" sqref="O23:O27"/>
    </sheetView>
  </sheetViews>
  <sheetFormatPr defaultColWidth="9.140625" defaultRowHeight="12.75" x14ac:dyDescent="0.2"/>
  <cols>
    <col min="1" max="1" width="7.140625" style="1" customWidth="1"/>
    <col min="2" max="2" width="9.140625" style="1"/>
    <col min="3" max="3" width="9.85546875" style="1" customWidth="1"/>
    <col min="4" max="4" width="8.28515625" style="1" customWidth="1"/>
    <col min="5" max="5" width="10.42578125" style="1" customWidth="1"/>
    <col min="6" max="6" width="8.5703125" style="1" customWidth="1"/>
    <col min="7" max="7" width="30.7109375" style="1" customWidth="1"/>
    <col min="8" max="8" width="7.85546875" style="1" customWidth="1"/>
    <col min="9" max="9" width="7.5703125" style="1" customWidth="1"/>
    <col min="10" max="10" width="6.7109375" style="1" customWidth="1"/>
    <col min="11" max="11" width="8.42578125" style="1" customWidth="1"/>
    <col min="12" max="12" width="8.7109375" style="1" customWidth="1"/>
    <col min="13" max="13" width="5.85546875" style="1" customWidth="1"/>
    <col min="14" max="14" width="7" style="1" customWidth="1"/>
    <col min="15" max="15" width="7.5703125" style="1" customWidth="1"/>
    <col min="16" max="16" width="7.85546875" style="2" customWidth="1"/>
    <col min="17" max="17" width="12" style="1" customWidth="1"/>
    <col min="18" max="18" width="11.85546875" style="1" customWidth="1"/>
    <col min="19" max="19" width="10.7109375" style="1" customWidth="1"/>
    <col min="20" max="1024" width="9.140625" style="1"/>
  </cols>
  <sheetData>
    <row r="1" spans="1:19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</row>
    <row r="2" spans="1:19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</row>
    <row r="3" spans="1:19" ht="18.75" customHeight="1" x14ac:dyDescent="0.25">
      <c r="A3" s="327" t="s">
        <v>2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</row>
    <row r="4" spans="1:19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7"/>
    </row>
    <row r="5" spans="1:19" ht="18" customHeight="1" x14ac:dyDescent="0.3">
      <c r="A5" s="142" t="s">
        <v>4</v>
      </c>
      <c r="B5" s="142"/>
      <c r="C5" s="142"/>
      <c r="D5" s="5"/>
      <c r="E5" s="334" t="s">
        <v>5</v>
      </c>
      <c r="F5" s="334"/>
      <c r="G5" s="334"/>
      <c r="H5" s="334"/>
      <c r="I5" s="334"/>
      <c r="J5" s="334"/>
      <c r="K5" s="334"/>
      <c r="L5" s="334"/>
      <c r="M5" s="334"/>
      <c r="N5" s="334"/>
      <c r="O5" s="334"/>
      <c r="P5" s="334"/>
    </row>
    <row r="6" spans="1:19" ht="18" customHeight="1" x14ac:dyDescent="0.3">
      <c r="A6" s="333" t="s">
        <v>294</v>
      </c>
      <c r="B6" s="333"/>
      <c r="C6" s="333"/>
      <c r="D6" s="5"/>
      <c r="E6" s="334" t="s">
        <v>7</v>
      </c>
      <c r="F6" s="334"/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5" t="s">
        <v>113</v>
      </c>
      <c r="R6" s="335"/>
      <c r="S6" s="335"/>
    </row>
    <row r="7" spans="1:19" ht="18" customHeight="1" x14ac:dyDescent="0.3">
      <c r="A7" s="88" t="s">
        <v>295</v>
      </c>
      <c r="B7" s="88" t="s">
        <v>296</v>
      </c>
      <c r="C7" s="88" t="s">
        <v>297</v>
      </c>
      <c r="D7" s="8"/>
      <c r="E7" s="334" t="s">
        <v>9</v>
      </c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5" t="s">
        <v>10</v>
      </c>
      <c r="R7" s="335"/>
      <c r="S7" s="335"/>
    </row>
    <row r="8" spans="1:19" ht="18" customHeight="1" x14ac:dyDescent="0.25">
      <c r="A8" s="7">
        <v>136</v>
      </c>
      <c r="B8" s="7">
        <v>197</v>
      </c>
      <c r="C8" s="7">
        <v>228.5</v>
      </c>
      <c r="D8" s="9"/>
      <c r="E8" s="327" t="s">
        <v>11</v>
      </c>
      <c r="F8" s="327"/>
      <c r="G8" s="327"/>
      <c r="H8" s="327"/>
      <c r="I8" s="327"/>
      <c r="J8" s="327"/>
      <c r="K8" s="327"/>
      <c r="L8" s="327"/>
      <c r="M8" s="327"/>
      <c r="N8" s="327"/>
      <c r="O8" s="327"/>
      <c r="P8" s="327"/>
      <c r="Q8" s="328" t="s">
        <v>12</v>
      </c>
      <c r="R8" s="328"/>
      <c r="S8" s="328"/>
    </row>
    <row r="9" spans="1:19" ht="5.25" customHeight="1" x14ac:dyDescent="0.3">
      <c r="A9" s="162"/>
      <c r="B9" s="163"/>
      <c r="C9" s="163"/>
      <c r="D9" s="5"/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4"/>
      <c r="P9" s="334"/>
      <c r="Q9" s="328"/>
      <c r="R9" s="328"/>
      <c r="S9" s="328"/>
    </row>
    <row r="10" spans="1:19" ht="18" customHeight="1" x14ac:dyDescent="0.25">
      <c r="A10" s="12" t="s">
        <v>13</v>
      </c>
      <c r="B10" s="13"/>
      <c r="C10" s="11"/>
      <c r="D10" s="14">
        <v>36</v>
      </c>
      <c r="E10" s="349" t="s">
        <v>298</v>
      </c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49"/>
      <c r="Q10" s="88" t="s">
        <v>114</v>
      </c>
      <c r="R10" s="88" t="s">
        <v>115</v>
      </c>
      <c r="S10" s="88" t="s">
        <v>330</v>
      </c>
    </row>
    <row r="11" spans="1:19" ht="18" customHeight="1" x14ac:dyDescent="0.25">
      <c r="A11" s="15" t="s">
        <v>18</v>
      </c>
      <c r="B11" s="13"/>
      <c r="C11" s="11"/>
      <c r="D11" s="14">
        <v>347</v>
      </c>
      <c r="E11" s="349" t="s">
        <v>117</v>
      </c>
      <c r="F11" s="349"/>
      <c r="G11" s="349"/>
      <c r="H11" s="349"/>
      <c r="I11" s="349"/>
      <c r="J11" s="349"/>
      <c r="K11" s="349"/>
      <c r="L11" s="349"/>
      <c r="M11" s="349"/>
      <c r="N11" s="349"/>
      <c r="O11" s="349"/>
      <c r="P11" s="349"/>
      <c r="Q11" s="88">
        <v>90</v>
      </c>
      <c r="R11" s="88">
        <v>70</v>
      </c>
      <c r="S11" s="88">
        <v>50</v>
      </c>
    </row>
    <row r="12" spans="1:19" ht="7.5" customHeight="1" x14ac:dyDescent="0.2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8"/>
      <c r="Q12" s="17"/>
      <c r="R12" s="17"/>
    </row>
    <row r="13" spans="1:19" ht="12.75" customHeight="1" x14ac:dyDescent="0.2">
      <c r="A13" s="332" t="s">
        <v>20</v>
      </c>
      <c r="B13" s="330" t="s">
        <v>21</v>
      </c>
      <c r="C13" s="330"/>
      <c r="D13" s="330"/>
      <c r="E13" s="330" t="s">
        <v>22</v>
      </c>
      <c r="F13" s="330" t="s">
        <v>23</v>
      </c>
      <c r="G13" s="330" t="s">
        <v>24</v>
      </c>
      <c r="H13" s="330" t="s">
        <v>25</v>
      </c>
      <c r="I13" s="330" t="s">
        <v>26</v>
      </c>
      <c r="J13" s="330" t="s">
        <v>267</v>
      </c>
      <c r="K13" s="331" t="s">
        <v>300</v>
      </c>
      <c r="L13" s="331"/>
      <c r="M13" s="330" t="s">
        <v>267</v>
      </c>
      <c r="N13" s="330" t="s">
        <v>301</v>
      </c>
      <c r="O13" s="330" t="s">
        <v>27</v>
      </c>
      <c r="P13" s="332" t="s">
        <v>28</v>
      </c>
      <c r="Q13" s="330" t="s">
        <v>29</v>
      </c>
      <c r="R13" s="330"/>
      <c r="S13" s="330"/>
    </row>
    <row r="14" spans="1:19" x14ac:dyDescent="0.2">
      <c r="A14" s="332"/>
      <c r="B14" s="330"/>
      <c r="C14" s="330"/>
      <c r="D14" s="330"/>
      <c r="E14" s="330"/>
      <c r="F14" s="330"/>
      <c r="G14" s="330"/>
      <c r="H14" s="330"/>
      <c r="I14" s="330"/>
      <c r="J14" s="330"/>
      <c r="K14" s="19" t="s">
        <v>302</v>
      </c>
      <c r="L14" s="19" t="s">
        <v>303</v>
      </c>
      <c r="M14" s="330"/>
      <c r="N14" s="330"/>
      <c r="O14" s="330"/>
      <c r="P14" s="332"/>
      <c r="Q14" s="330"/>
      <c r="R14" s="330"/>
      <c r="S14" s="330"/>
    </row>
    <row r="15" spans="1:19" ht="18" customHeight="1" x14ac:dyDescent="0.25">
      <c r="A15" s="7">
        <v>1</v>
      </c>
      <c r="B15" s="159" t="s">
        <v>118</v>
      </c>
      <c r="C15" s="37"/>
      <c r="D15" s="324"/>
      <c r="E15" s="164" t="s">
        <v>35</v>
      </c>
      <c r="F15" s="149" t="s">
        <v>90</v>
      </c>
      <c r="G15" s="64" t="s">
        <v>87</v>
      </c>
      <c r="H15" s="165">
        <v>57.06</v>
      </c>
      <c r="I15" s="149">
        <v>90</v>
      </c>
      <c r="J15" s="151">
        <v>1</v>
      </c>
      <c r="K15" s="149">
        <v>141</v>
      </c>
      <c r="L15" s="152">
        <f t="shared" ref="L15:L27" si="0">K15/2</f>
        <v>70.5</v>
      </c>
      <c r="M15" s="152">
        <v>3</v>
      </c>
      <c r="N15" s="149">
        <f t="shared" ref="N15:N27" si="1">I15+L15</f>
        <v>160.5</v>
      </c>
      <c r="O15" s="148" t="s">
        <v>90</v>
      </c>
      <c r="P15" s="24">
        <v>20</v>
      </c>
      <c r="Q15" s="159" t="s">
        <v>119</v>
      </c>
      <c r="R15" s="154"/>
      <c r="S15" s="155"/>
    </row>
    <row r="16" spans="1:19" ht="18" customHeight="1" x14ac:dyDescent="0.25">
      <c r="A16" s="7">
        <v>2</v>
      </c>
      <c r="B16" s="146" t="s">
        <v>331</v>
      </c>
      <c r="C16" s="154"/>
      <c r="D16" s="324"/>
      <c r="E16" s="110">
        <v>2007</v>
      </c>
      <c r="F16" s="149" t="s">
        <v>90</v>
      </c>
      <c r="G16" s="150" t="s">
        <v>46</v>
      </c>
      <c r="H16" s="157">
        <v>56.6</v>
      </c>
      <c r="I16" s="151">
        <v>64</v>
      </c>
      <c r="J16" s="151">
        <v>5</v>
      </c>
      <c r="K16" s="149">
        <v>161</v>
      </c>
      <c r="L16" s="152">
        <f t="shared" si="0"/>
        <v>80.5</v>
      </c>
      <c r="M16" s="152">
        <v>1</v>
      </c>
      <c r="N16" s="149">
        <f t="shared" si="1"/>
        <v>144.5</v>
      </c>
      <c r="O16" s="148" t="s">
        <v>90</v>
      </c>
      <c r="P16" s="24">
        <v>18</v>
      </c>
      <c r="Q16" s="159" t="s">
        <v>197</v>
      </c>
      <c r="R16" s="154"/>
      <c r="S16" s="155"/>
    </row>
    <row r="17" spans="1:19" ht="18" customHeight="1" x14ac:dyDescent="0.25">
      <c r="A17" s="7">
        <v>3</v>
      </c>
      <c r="B17" s="146" t="s">
        <v>332</v>
      </c>
      <c r="C17" s="154"/>
      <c r="D17" s="324"/>
      <c r="E17" s="110">
        <v>2006</v>
      </c>
      <c r="F17" s="149" t="s">
        <v>90</v>
      </c>
      <c r="G17" s="150" t="s">
        <v>91</v>
      </c>
      <c r="H17" s="157">
        <v>56.14</v>
      </c>
      <c r="I17" s="151">
        <v>75</v>
      </c>
      <c r="J17" s="151">
        <v>2</v>
      </c>
      <c r="K17" s="149">
        <v>110</v>
      </c>
      <c r="L17" s="152">
        <f t="shared" si="0"/>
        <v>55</v>
      </c>
      <c r="M17" s="152">
        <v>4</v>
      </c>
      <c r="N17" s="149">
        <f t="shared" si="1"/>
        <v>130</v>
      </c>
      <c r="O17" s="148" t="s">
        <v>90</v>
      </c>
      <c r="P17" s="24">
        <v>16</v>
      </c>
      <c r="Q17" s="159" t="s">
        <v>228</v>
      </c>
      <c r="R17" s="154"/>
      <c r="S17" s="155"/>
    </row>
    <row r="18" spans="1:19" ht="18" customHeight="1" x14ac:dyDescent="0.25">
      <c r="A18" s="7">
        <v>4</v>
      </c>
      <c r="B18" s="146" t="s">
        <v>333</v>
      </c>
      <c r="C18" s="154"/>
      <c r="D18" s="154"/>
      <c r="E18" s="148">
        <v>2006</v>
      </c>
      <c r="F18" s="149" t="s">
        <v>90</v>
      </c>
      <c r="G18" s="149" t="s">
        <v>334</v>
      </c>
      <c r="H18" s="135">
        <v>56.38</v>
      </c>
      <c r="I18" s="151">
        <v>73</v>
      </c>
      <c r="J18" s="151">
        <v>3</v>
      </c>
      <c r="K18" s="149">
        <v>94</v>
      </c>
      <c r="L18" s="152">
        <f t="shared" si="0"/>
        <v>47</v>
      </c>
      <c r="M18" s="152">
        <v>5</v>
      </c>
      <c r="N18" s="149">
        <f t="shared" si="1"/>
        <v>120</v>
      </c>
      <c r="O18" s="148" t="s">
        <v>90</v>
      </c>
      <c r="P18" s="24">
        <v>15</v>
      </c>
      <c r="Q18" s="146" t="s">
        <v>335</v>
      </c>
      <c r="R18" s="154"/>
      <c r="S18" s="155"/>
    </row>
    <row r="19" spans="1:19" ht="18" customHeight="1" x14ac:dyDescent="0.25">
      <c r="A19" s="7">
        <v>5</v>
      </c>
      <c r="B19" s="159" t="s">
        <v>275</v>
      </c>
      <c r="C19" s="37"/>
      <c r="D19" s="324"/>
      <c r="E19" s="110">
        <v>2007</v>
      </c>
      <c r="F19" s="149" t="s">
        <v>31</v>
      </c>
      <c r="G19" s="150" t="s">
        <v>55</v>
      </c>
      <c r="H19" s="157">
        <v>56.42</v>
      </c>
      <c r="I19" s="151">
        <v>40</v>
      </c>
      <c r="J19" s="151">
        <v>7</v>
      </c>
      <c r="K19" s="149">
        <v>150</v>
      </c>
      <c r="L19" s="152">
        <f t="shared" si="0"/>
        <v>75</v>
      </c>
      <c r="M19" s="152">
        <v>2</v>
      </c>
      <c r="N19" s="149">
        <f t="shared" si="1"/>
        <v>115</v>
      </c>
      <c r="O19" s="148" t="s">
        <v>166</v>
      </c>
      <c r="P19" s="24">
        <v>14</v>
      </c>
      <c r="Q19" s="159" t="s">
        <v>276</v>
      </c>
      <c r="R19" s="154"/>
      <c r="S19" s="155"/>
    </row>
    <row r="20" spans="1:19" ht="18" customHeight="1" x14ac:dyDescent="0.25">
      <c r="A20" s="7">
        <v>6</v>
      </c>
      <c r="B20" s="146" t="s">
        <v>123</v>
      </c>
      <c r="C20" s="154"/>
      <c r="D20" s="154"/>
      <c r="E20" s="148">
        <v>2008</v>
      </c>
      <c r="F20" s="149" t="s">
        <v>31</v>
      </c>
      <c r="G20" s="149" t="s">
        <v>39</v>
      </c>
      <c r="H20" s="135">
        <v>57.12</v>
      </c>
      <c r="I20" s="151">
        <v>66</v>
      </c>
      <c r="J20" s="151">
        <v>4</v>
      </c>
      <c r="K20" s="149">
        <v>81</v>
      </c>
      <c r="L20" s="152">
        <f t="shared" si="0"/>
        <v>40.5</v>
      </c>
      <c r="M20" s="152">
        <v>7</v>
      </c>
      <c r="N20" s="149">
        <f t="shared" si="1"/>
        <v>106.5</v>
      </c>
      <c r="O20" s="148" t="s">
        <v>166</v>
      </c>
      <c r="P20" s="24">
        <v>13</v>
      </c>
      <c r="Q20" s="146" t="s">
        <v>124</v>
      </c>
      <c r="R20" s="154"/>
      <c r="S20" s="155"/>
    </row>
    <row r="21" spans="1:19" ht="18" customHeight="1" x14ac:dyDescent="0.25">
      <c r="A21" s="7">
        <v>7</v>
      </c>
      <c r="B21" s="146" t="s">
        <v>120</v>
      </c>
      <c r="C21" s="154"/>
      <c r="D21" s="154"/>
      <c r="E21" s="148">
        <v>2006</v>
      </c>
      <c r="F21" s="149" t="s">
        <v>90</v>
      </c>
      <c r="G21" s="149" t="s">
        <v>55</v>
      </c>
      <c r="H21" s="135">
        <v>57.8</v>
      </c>
      <c r="I21" s="151">
        <v>46</v>
      </c>
      <c r="J21" s="151">
        <v>6</v>
      </c>
      <c r="K21" s="149">
        <v>85</v>
      </c>
      <c r="L21" s="152">
        <f t="shared" si="0"/>
        <v>42.5</v>
      </c>
      <c r="M21" s="152">
        <v>6</v>
      </c>
      <c r="N21" s="149">
        <f t="shared" si="1"/>
        <v>88.5</v>
      </c>
      <c r="O21" s="23" t="s">
        <v>73</v>
      </c>
      <c r="P21" s="24">
        <v>12</v>
      </c>
      <c r="Q21" s="146" t="s">
        <v>56</v>
      </c>
      <c r="R21" s="154"/>
      <c r="S21" s="155"/>
    </row>
    <row r="22" spans="1:19" ht="18" customHeight="1" x14ac:dyDescent="0.25">
      <c r="A22" s="7">
        <v>8</v>
      </c>
      <c r="B22" s="146" t="s">
        <v>336</v>
      </c>
      <c r="C22" s="154"/>
      <c r="D22" s="154"/>
      <c r="E22" s="148">
        <v>2006</v>
      </c>
      <c r="F22" s="149" t="s">
        <v>90</v>
      </c>
      <c r="G22" s="149" t="s">
        <v>188</v>
      </c>
      <c r="H22" s="135">
        <v>54.78</v>
      </c>
      <c r="I22" s="151">
        <v>39</v>
      </c>
      <c r="J22" s="151">
        <v>8</v>
      </c>
      <c r="K22" s="149">
        <v>80</v>
      </c>
      <c r="L22" s="152">
        <f t="shared" si="0"/>
        <v>40</v>
      </c>
      <c r="M22" s="152">
        <v>8</v>
      </c>
      <c r="N22" s="149">
        <f t="shared" si="1"/>
        <v>79</v>
      </c>
      <c r="O22" s="23" t="s">
        <v>73</v>
      </c>
      <c r="P22" s="24">
        <v>11</v>
      </c>
      <c r="Q22" s="146" t="s">
        <v>189</v>
      </c>
      <c r="R22" s="154"/>
      <c r="S22" s="155"/>
    </row>
    <row r="23" spans="1:19" ht="18" customHeight="1" x14ac:dyDescent="0.25">
      <c r="A23" s="7">
        <v>9</v>
      </c>
      <c r="B23" s="146" t="s">
        <v>131</v>
      </c>
      <c r="C23" s="154"/>
      <c r="D23" s="324"/>
      <c r="E23" s="110">
        <v>2007</v>
      </c>
      <c r="F23" s="149" t="s">
        <v>126</v>
      </c>
      <c r="G23" s="150" t="s">
        <v>132</v>
      </c>
      <c r="H23" s="157">
        <v>55.1</v>
      </c>
      <c r="I23" s="151">
        <v>28</v>
      </c>
      <c r="J23" s="151">
        <v>9</v>
      </c>
      <c r="K23" s="149">
        <v>23</v>
      </c>
      <c r="L23" s="152">
        <f t="shared" si="0"/>
        <v>11.5</v>
      </c>
      <c r="M23" s="152">
        <v>9</v>
      </c>
      <c r="N23" s="149">
        <f t="shared" si="1"/>
        <v>39.5</v>
      </c>
      <c r="O23" s="23" t="s">
        <v>122</v>
      </c>
      <c r="P23" s="24">
        <v>10</v>
      </c>
      <c r="Q23" s="159" t="s">
        <v>133</v>
      </c>
      <c r="R23" s="154"/>
      <c r="S23" s="155"/>
    </row>
    <row r="24" spans="1:19" s="319" customFormat="1" ht="18" customHeight="1" x14ac:dyDescent="0.25">
      <c r="A24" s="14">
        <v>10</v>
      </c>
      <c r="B24" s="383" t="s">
        <v>707</v>
      </c>
      <c r="C24" s="383"/>
      <c r="D24" s="383"/>
      <c r="E24" s="148" t="s">
        <v>35</v>
      </c>
      <c r="F24" s="317" t="s">
        <v>73</v>
      </c>
      <c r="G24" s="317" t="s">
        <v>708</v>
      </c>
      <c r="H24" s="318" t="s">
        <v>709</v>
      </c>
      <c r="I24" s="161">
        <v>28</v>
      </c>
      <c r="J24" s="161">
        <v>10</v>
      </c>
      <c r="K24" s="317">
        <v>20</v>
      </c>
      <c r="L24" s="152">
        <v>10</v>
      </c>
      <c r="M24" s="152">
        <v>10</v>
      </c>
      <c r="N24" s="317">
        <f t="shared" si="1"/>
        <v>38</v>
      </c>
      <c r="O24" s="148" t="s">
        <v>122</v>
      </c>
      <c r="P24" s="317">
        <v>9</v>
      </c>
      <c r="Q24" s="384" t="s">
        <v>710</v>
      </c>
      <c r="R24" s="384"/>
      <c r="S24" s="155"/>
    </row>
    <row r="25" spans="1:19" s="319" customFormat="1" ht="18" customHeight="1" x14ac:dyDescent="0.25">
      <c r="A25" s="14">
        <v>11</v>
      </c>
      <c r="B25" s="385" t="s">
        <v>730</v>
      </c>
      <c r="C25" s="385"/>
      <c r="D25" s="385"/>
      <c r="E25" s="148" t="s">
        <v>35</v>
      </c>
      <c r="F25" s="317" t="s">
        <v>73</v>
      </c>
      <c r="G25" s="317" t="s">
        <v>74</v>
      </c>
      <c r="H25" s="318">
        <v>57.16</v>
      </c>
      <c r="I25" s="161">
        <v>27</v>
      </c>
      <c r="J25" s="161">
        <v>11</v>
      </c>
      <c r="K25" s="317">
        <v>20</v>
      </c>
      <c r="L25" s="152">
        <f t="shared" si="0"/>
        <v>10</v>
      </c>
      <c r="M25" s="152" t="s">
        <v>122</v>
      </c>
      <c r="N25" s="317">
        <f t="shared" si="1"/>
        <v>37</v>
      </c>
      <c r="O25" s="148" t="s">
        <v>122</v>
      </c>
      <c r="P25" s="317">
        <v>8</v>
      </c>
      <c r="Q25" s="108" t="s">
        <v>337</v>
      </c>
      <c r="R25" s="108"/>
      <c r="S25" s="155"/>
    </row>
    <row r="26" spans="1:19" s="319" customFormat="1" ht="18" customHeight="1" x14ac:dyDescent="0.25">
      <c r="A26" s="14">
        <v>12</v>
      </c>
      <c r="B26" s="383" t="s">
        <v>718</v>
      </c>
      <c r="C26" s="383"/>
      <c r="D26" s="383"/>
      <c r="E26" s="148" t="s">
        <v>106</v>
      </c>
      <c r="F26" s="317" t="s">
        <v>73</v>
      </c>
      <c r="G26" s="317" t="s">
        <v>180</v>
      </c>
      <c r="H26" s="318" t="s">
        <v>713</v>
      </c>
      <c r="I26" s="161">
        <v>26</v>
      </c>
      <c r="J26" s="161">
        <v>12</v>
      </c>
      <c r="K26" s="317">
        <v>20</v>
      </c>
      <c r="L26" s="152">
        <f t="shared" si="0"/>
        <v>10</v>
      </c>
      <c r="M26" s="152"/>
      <c r="N26" s="317">
        <f t="shared" si="1"/>
        <v>36</v>
      </c>
      <c r="O26" s="148" t="s">
        <v>122</v>
      </c>
      <c r="P26" s="317">
        <v>7</v>
      </c>
      <c r="Q26" s="386" t="s">
        <v>719</v>
      </c>
      <c r="R26" s="384"/>
      <c r="S26" s="156"/>
    </row>
    <row r="27" spans="1:19" s="319" customFormat="1" ht="19.5" customHeight="1" x14ac:dyDescent="0.25">
      <c r="A27" s="14">
        <v>13</v>
      </c>
      <c r="B27" s="383" t="s">
        <v>725</v>
      </c>
      <c r="C27" s="383"/>
      <c r="D27" s="383"/>
      <c r="E27" s="317">
        <v>2007</v>
      </c>
      <c r="F27" s="317" t="s">
        <v>90</v>
      </c>
      <c r="G27" s="152" t="s">
        <v>49</v>
      </c>
      <c r="H27" s="387" t="s">
        <v>726</v>
      </c>
      <c r="I27" s="317">
        <v>25</v>
      </c>
      <c r="J27" s="317">
        <v>13</v>
      </c>
      <c r="K27" s="317">
        <v>20</v>
      </c>
      <c r="L27" s="152">
        <f t="shared" si="0"/>
        <v>10</v>
      </c>
      <c r="M27" s="152"/>
      <c r="N27" s="317">
        <f t="shared" si="1"/>
        <v>35</v>
      </c>
      <c r="O27" s="148" t="s">
        <v>122</v>
      </c>
      <c r="P27" s="152">
        <v>6</v>
      </c>
      <c r="Q27" s="386" t="s">
        <v>724</v>
      </c>
      <c r="R27" s="384"/>
      <c r="S27" s="29"/>
    </row>
    <row r="28" spans="1:19" ht="15" x14ac:dyDescent="0.25">
      <c r="A28" s="38"/>
      <c r="B28" s="43"/>
      <c r="C28" s="45"/>
      <c r="D28" s="45"/>
      <c r="E28" s="46"/>
      <c r="F28" s="47"/>
      <c r="G28" s="48"/>
      <c r="H28" s="42"/>
      <c r="I28" s="40"/>
      <c r="J28" s="40"/>
      <c r="K28" s="40"/>
      <c r="L28" s="41"/>
      <c r="M28" s="41"/>
      <c r="N28" s="41"/>
      <c r="O28" s="40"/>
      <c r="P28" s="40"/>
      <c r="Q28" s="49"/>
      <c r="R28" s="50"/>
    </row>
    <row r="29" spans="1:19" ht="15.75" x14ac:dyDescent="0.25">
      <c r="A29" s="51" t="s">
        <v>57</v>
      </c>
      <c r="B29" s="52"/>
      <c r="C29" s="52"/>
      <c r="F29" s="53" t="s">
        <v>58</v>
      </c>
      <c r="H29"/>
      <c r="J29" s="51" t="s">
        <v>59</v>
      </c>
      <c r="K29" s="54"/>
      <c r="L29"/>
      <c r="N29" s="55"/>
      <c r="O29"/>
      <c r="P29" s="54" t="s">
        <v>60</v>
      </c>
    </row>
    <row r="30" spans="1:19" ht="15.75" x14ac:dyDescent="0.25">
      <c r="A30" s="51"/>
      <c r="B30" s="52"/>
      <c r="C30" s="52"/>
      <c r="F30" s="53"/>
      <c r="H30"/>
      <c r="J30" s="51"/>
      <c r="K30" s="54"/>
      <c r="L30"/>
      <c r="N30" s="55"/>
      <c r="O30"/>
      <c r="P30" s="54"/>
    </row>
    <row r="31" spans="1:19" ht="15.75" x14ac:dyDescent="0.25">
      <c r="A31" s="51" t="s">
        <v>61</v>
      </c>
      <c r="B31" s="52"/>
      <c r="C31" s="52"/>
      <c r="F31" s="53" t="s">
        <v>62</v>
      </c>
      <c r="H31"/>
      <c r="J31" s="51" t="s">
        <v>63</v>
      </c>
      <c r="K31" s="54"/>
      <c r="L31"/>
      <c r="N31" s="55"/>
      <c r="O31"/>
      <c r="P31" s="54" t="s">
        <v>64</v>
      </c>
    </row>
    <row r="32" spans="1:19" ht="18.75" customHeight="1" x14ac:dyDescent="0.25">
      <c r="A32" s="38"/>
      <c r="B32" s="348"/>
      <c r="C32" s="348"/>
      <c r="D32" s="348"/>
      <c r="E32" s="41"/>
      <c r="F32" s="41"/>
      <c r="G32" s="43"/>
      <c r="H32" s="56"/>
      <c r="I32" s="41"/>
      <c r="J32" s="41"/>
      <c r="K32" s="41"/>
      <c r="L32" s="41"/>
      <c r="M32" s="41"/>
      <c r="N32" s="41"/>
      <c r="O32" s="41"/>
      <c r="P32" s="57"/>
      <c r="Q32" s="43"/>
      <c r="R32" s="43"/>
    </row>
    <row r="33" spans="1:18" ht="15.75" x14ac:dyDescent="0.25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17"/>
      <c r="N33" s="58"/>
      <c r="O33" s="58"/>
      <c r="P33" s="59"/>
      <c r="Q33" s="58"/>
      <c r="R33" s="52"/>
    </row>
    <row r="34" spans="1:18" ht="15.75" x14ac:dyDescent="0.25">
      <c r="A34" s="52"/>
      <c r="B34" s="52"/>
      <c r="C34" s="52"/>
      <c r="D34" s="52"/>
      <c r="E34" s="52"/>
      <c r="F34" s="52"/>
      <c r="G34" s="52"/>
      <c r="H34" s="58"/>
      <c r="I34" s="58"/>
      <c r="J34" s="58"/>
      <c r="K34" s="58"/>
      <c r="L34" s="58"/>
      <c r="M34" s="17"/>
      <c r="N34" s="58"/>
      <c r="O34" s="58"/>
      <c r="P34" s="59"/>
      <c r="Q34" s="58"/>
      <c r="R34" s="52"/>
    </row>
    <row r="35" spans="1:18" ht="15.75" x14ac:dyDescent="0.25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9"/>
      <c r="Q35" s="58"/>
      <c r="R35" s="52"/>
    </row>
    <row r="36" spans="1:18" ht="15.75" x14ac:dyDescent="0.25">
      <c r="M36" s="58"/>
    </row>
    <row r="37" spans="1:18" ht="15.75" x14ac:dyDescent="0.25">
      <c r="M37" s="58"/>
    </row>
  </sheetData>
  <mergeCells count="36">
    <mergeCell ref="A1:S1"/>
    <mergeCell ref="A2:S2"/>
    <mergeCell ref="A3:S3"/>
    <mergeCell ref="A4:S4"/>
    <mergeCell ref="E5:P5"/>
    <mergeCell ref="A6:C6"/>
    <mergeCell ref="E6:P6"/>
    <mergeCell ref="Q6:S6"/>
    <mergeCell ref="E7:P7"/>
    <mergeCell ref="Q7:S7"/>
    <mergeCell ref="E8:P8"/>
    <mergeCell ref="Q8:S9"/>
    <mergeCell ref="E9:P9"/>
    <mergeCell ref="E10:P10"/>
    <mergeCell ref="E11:P11"/>
    <mergeCell ref="A13:A14"/>
    <mergeCell ref="B13:D14"/>
    <mergeCell ref="E13:E14"/>
    <mergeCell ref="F13:F14"/>
    <mergeCell ref="G13:G14"/>
    <mergeCell ref="N13:N14"/>
    <mergeCell ref="O13:O14"/>
    <mergeCell ref="P13:P14"/>
    <mergeCell ref="Q13:S14"/>
    <mergeCell ref="B32:D32"/>
    <mergeCell ref="B24:D24"/>
    <mergeCell ref="Q24:R24"/>
    <mergeCell ref="B26:D26"/>
    <mergeCell ref="Q26:R26"/>
    <mergeCell ref="B27:D27"/>
    <mergeCell ref="Q27:R27"/>
    <mergeCell ref="H13:H14"/>
    <mergeCell ref="I13:I14"/>
    <mergeCell ref="J13:J14"/>
    <mergeCell ref="K13:L13"/>
    <mergeCell ref="M13:M14"/>
  </mergeCells>
  <pageMargins left="0.25" right="0.25" top="0.75" bottom="0.75" header="0.51180555555555496" footer="0.51180555555555496"/>
  <pageSetup paperSize="9" scale="78" firstPageNumber="0" orientation="landscape" horizontalDpi="300" verticalDpi="3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EB4E3"/>
    <pageSetUpPr fitToPage="1"/>
  </sheetPr>
  <dimension ref="A1:AMJ39"/>
  <sheetViews>
    <sheetView view="pageBreakPreview" topLeftCell="A22" zoomScaleNormal="90" workbookViewId="0">
      <selection activeCell="D10" sqref="D10"/>
    </sheetView>
  </sheetViews>
  <sheetFormatPr defaultColWidth="9.140625" defaultRowHeight="12.75" x14ac:dyDescent="0.2"/>
  <cols>
    <col min="1" max="1" width="7.140625" style="1" customWidth="1"/>
    <col min="2" max="2" width="9.140625" style="1"/>
    <col min="3" max="3" width="9.85546875" style="1" customWidth="1"/>
    <col min="4" max="4" width="8.28515625" style="1" customWidth="1"/>
    <col min="5" max="5" width="10.42578125" style="1" customWidth="1"/>
    <col min="6" max="6" width="8.5703125" style="1" customWidth="1"/>
    <col min="7" max="7" width="30.7109375" style="1" customWidth="1"/>
    <col min="8" max="8" width="7.85546875" style="1" customWidth="1"/>
    <col min="9" max="9" width="7.5703125" style="1" customWidth="1"/>
    <col min="10" max="10" width="6.140625" style="1" customWidth="1"/>
    <col min="11" max="11" width="8.42578125" style="1" customWidth="1"/>
    <col min="12" max="12" width="8.7109375" style="1" customWidth="1"/>
    <col min="13" max="13" width="5.85546875" style="1" customWidth="1"/>
    <col min="14" max="14" width="7" style="1" customWidth="1"/>
    <col min="15" max="15" width="7.5703125" style="1" customWidth="1"/>
    <col min="16" max="16" width="7.85546875" style="2" customWidth="1"/>
    <col min="17" max="17" width="12" style="1" customWidth="1"/>
    <col min="18" max="18" width="11.85546875" style="1" customWidth="1"/>
    <col min="19" max="19" width="10.7109375" style="1" customWidth="1"/>
    <col min="20" max="1024" width="9.140625" style="1"/>
  </cols>
  <sheetData>
    <row r="1" spans="1:19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</row>
    <row r="2" spans="1:19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</row>
    <row r="3" spans="1:19" ht="18.75" customHeight="1" x14ac:dyDescent="0.25">
      <c r="A3" s="327" t="s">
        <v>2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</row>
    <row r="4" spans="1:19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7"/>
    </row>
    <row r="5" spans="1:19" ht="18" customHeight="1" x14ac:dyDescent="0.3">
      <c r="A5" s="142" t="s">
        <v>4</v>
      </c>
      <c r="B5" s="142"/>
      <c r="C5" s="142"/>
      <c r="D5" s="5"/>
      <c r="E5" s="334" t="s">
        <v>5</v>
      </c>
      <c r="F5" s="334"/>
      <c r="G5" s="334"/>
      <c r="H5" s="334"/>
      <c r="I5" s="334"/>
      <c r="J5" s="334"/>
      <c r="K5" s="334"/>
      <c r="L5" s="334"/>
      <c r="M5" s="334"/>
      <c r="N5" s="334"/>
      <c r="O5" s="334"/>
      <c r="P5" s="334"/>
    </row>
    <row r="6" spans="1:19" ht="18" customHeight="1" x14ac:dyDescent="0.3">
      <c r="A6" s="333" t="s">
        <v>294</v>
      </c>
      <c r="B6" s="333"/>
      <c r="C6" s="333"/>
      <c r="D6" s="5"/>
      <c r="E6" s="334" t="s">
        <v>7</v>
      </c>
      <c r="F6" s="334"/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5" t="s">
        <v>113</v>
      </c>
      <c r="R6" s="335"/>
      <c r="S6" s="335"/>
    </row>
    <row r="7" spans="1:19" ht="18" customHeight="1" x14ac:dyDescent="0.3">
      <c r="A7" s="88" t="s">
        <v>295</v>
      </c>
      <c r="B7" s="88" t="s">
        <v>296</v>
      </c>
      <c r="C7" s="88" t="s">
        <v>297</v>
      </c>
      <c r="D7" s="8"/>
      <c r="E7" s="334" t="s">
        <v>9</v>
      </c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5" t="s">
        <v>10</v>
      </c>
      <c r="R7" s="335"/>
      <c r="S7" s="335"/>
    </row>
    <row r="8" spans="1:19" ht="18" customHeight="1" x14ac:dyDescent="0.25">
      <c r="A8" s="7">
        <v>155</v>
      </c>
      <c r="B8" s="7">
        <v>209</v>
      </c>
      <c r="C8" s="7">
        <v>250.5</v>
      </c>
      <c r="D8" s="9"/>
      <c r="E8" s="327" t="s">
        <v>11</v>
      </c>
      <c r="F8" s="327"/>
      <c r="G8" s="327"/>
      <c r="H8" s="327"/>
      <c r="I8" s="327"/>
      <c r="J8" s="327"/>
      <c r="K8" s="327"/>
      <c r="L8" s="327"/>
      <c r="M8" s="327"/>
      <c r="N8" s="327"/>
      <c r="O8" s="327"/>
      <c r="P8" s="327"/>
      <c r="Q8" s="328" t="s">
        <v>12</v>
      </c>
      <c r="R8" s="328"/>
      <c r="S8" s="328"/>
    </row>
    <row r="9" spans="1:19" ht="5.25" customHeight="1" x14ac:dyDescent="0.3">
      <c r="A9" s="162"/>
      <c r="B9" s="163"/>
      <c r="C9" s="163"/>
      <c r="D9" s="5"/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4"/>
      <c r="P9" s="334"/>
      <c r="Q9" s="328"/>
      <c r="R9" s="328"/>
      <c r="S9" s="328"/>
    </row>
    <row r="10" spans="1:19" ht="18" customHeight="1" x14ac:dyDescent="0.25">
      <c r="A10" s="12" t="s">
        <v>13</v>
      </c>
      <c r="B10" s="13"/>
      <c r="C10" s="11"/>
      <c r="D10" s="14">
        <v>36</v>
      </c>
      <c r="E10" s="349" t="s">
        <v>298</v>
      </c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49"/>
      <c r="Q10" s="88" t="s">
        <v>114</v>
      </c>
      <c r="R10" s="88" t="s">
        <v>115</v>
      </c>
      <c r="S10" s="88" t="s">
        <v>330</v>
      </c>
    </row>
    <row r="11" spans="1:19" ht="18" customHeight="1" x14ac:dyDescent="0.25">
      <c r="A11" s="15" t="s">
        <v>18</v>
      </c>
      <c r="B11" s="13"/>
      <c r="C11" s="11"/>
      <c r="D11" s="14">
        <v>347</v>
      </c>
      <c r="E11" s="349" t="s">
        <v>134</v>
      </c>
      <c r="F11" s="349"/>
      <c r="G11" s="349"/>
      <c r="H11" s="349"/>
      <c r="I11" s="349"/>
      <c r="J11" s="349"/>
      <c r="K11" s="349"/>
      <c r="L11" s="349"/>
      <c r="M11" s="349"/>
      <c r="N11" s="349"/>
      <c r="O11" s="349"/>
      <c r="P11" s="349"/>
      <c r="Q11" s="88">
        <v>100</v>
      </c>
      <c r="R11" s="88">
        <v>80</v>
      </c>
      <c r="S11" s="88">
        <v>60</v>
      </c>
    </row>
    <row r="12" spans="1:19" ht="7.5" customHeight="1" x14ac:dyDescent="0.2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8"/>
      <c r="Q12" s="17"/>
      <c r="R12" s="17"/>
    </row>
    <row r="13" spans="1:19" ht="12.75" customHeight="1" x14ac:dyDescent="0.2">
      <c r="A13" s="332" t="s">
        <v>20</v>
      </c>
      <c r="B13" s="330" t="s">
        <v>21</v>
      </c>
      <c r="C13" s="330"/>
      <c r="D13" s="330"/>
      <c r="E13" s="330" t="s">
        <v>22</v>
      </c>
      <c r="F13" s="330" t="s">
        <v>23</v>
      </c>
      <c r="G13" s="330" t="s">
        <v>24</v>
      </c>
      <c r="H13" s="330" t="s">
        <v>25</v>
      </c>
      <c r="I13" s="330" t="s">
        <v>26</v>
      </c>
      <c r="J13" s="330" t="s">
        <v>267</v>
      </c>
      <c r="K13" s="331" t="s">
        <v>300</v>
      </c>
      <c r="L13" s="331"/>
      <c r="M13" s="330" t="s">
        <v>267</v>
      </c>
      <c r="N13" s="330" t="s">
        <v>301</v>
      </c>
      <c r="O13" s="330" t="s">
        <v>27</v>
      </c>
      <c r="P13" s="332" t="s">
        <v>28</v>
      </c>
      <c r="Q13" s="330" t="s">
        <v>29</v>
      </c>
      <c r="R13" s="330"/>
      <c r="S13" s="330"/>
    </row>
    <row r="14" spans="1:19" x14ac:dyDescent="0.2">
      <c r="A14" s="332"/>
      <c r="B14" s="330"/>
      <c r="C14" s="330"/>
      <c r="D14" s="330"/>
      <c r="E14" s="330"/>
      <c r="F14" s="330"/>
      <c r="G14" s="330"/>
      <c r="H14" s="330"/>
      <c r="I14" s="330"/>
      <c r="J14" s="330"/>
      <c r="K14" s="19" t="s">
        <v>302</v>
      </c>
      <c r="L14" s="19" t="s">
        <v>303</v>
      </c>
      <c r="M14" s="330"/>
      <c r="N14" s="330"/>
      <c r="O14" s="330"/>
      <c r="P14" s="332"/>
      <c r="Q14" s="330"/>
      <c r="R14" s="330"/>
      <c r="S14" s="330"/>
    </row>
    <row r="15" spans="1:19" ht="18" customHeight="1" x14ac:dyDescent="0.25">
      <c r="A15" s="7">
        <v>1</v>
      </c>
      <c r="B15" s="159" t="s">
        <v>135</v>
      </c>
      <c r="C15" s="160"/>
      <c r="D15" s="160"/>
      <c r="E15" s="148">
        <v>2007</v>
      </c>
      <c r="F15" s="149" t="s">
        <v>90</v>
      </c>
      <c r="G15" s="149" t="s">
        <v>136</v>
      </c>
      <c r="H15" s="135">
        <v>60.04</v>
      </c>
      <c r="I15" s="151">
        <v>119</v>
      </c>
      <c r="J15" s="151">
        <v>1</v>
      </c>
      <c r="K15" s="149">
        <v>182</v>
      </c>
      <c r="L15" s="152">
        <f t="shared" ref="L15:L33" si="0">K15/2</f>
        <v>91</v>
      </c>
      <c r="M15" s="152">
        <v>1</v>
      </c>
      <c r="N15" s="149">
        <f t="shared" ref="N15:N33" si="1">I15+L15</f>
        <v>210</v>
      </c>
      <c r="O15" s="149" t="s">
        <v>90</v>
      </c>
      <c r="P15" s="24">
        <v>20</v>
      </c>
      <c r="Q15" s="158" t="s">
        <v>137</v>
      </c>
      <c r="R15" s="28"/>
      <c r="S15" s="156"/>
    </row>
    <row r="16" spans="1:19" ht="18" customHeight="1" x14ac:dyDescent="0.25">
      <c r="A16" s="7">
        <v>2</v>
      </c>
      <c r="B16" s="159" t="s">
        <v>142</v>
      </c>
      <c r="C16" s="160"/>
      <c r="D16" s="160"/>
      <c r="E16" s="148" t="s">
        <v>35</v>
      </c>
      <c r="F16" s="149" t="s">
        <v>90</v>
      </c>
      <c r="G16" s="150" t="s">
        <v>87</v>
      </c>
      <c r="H16" s="135">
        <v>61.5</v>
      </c>
      <c r="I16" s="151">
        <v>90</v>
      </c>
      <c r="J16" s="151">
        <v>4</v>
      </c>
      <c r="K16" s="149">
        <v>159</v>
      </c>
      <c r="L16" s="152">
        <f t="shared" si="0"/>
        <v>79.5</v>
      </c>
      <c r="M16" s="152">
        <v>2</v>
      </c>
      <c r="N16" s="149">
        <f t="shared" si="1"/>
        <v>169.5</v>
      </c>
      <c r="O16" s="149" t="s">
        <v>90</v>
      </c>
      <c r="P16" s="24">
        <v>18</v>
      </c>
      <c r="Q16" s="158" t="s">
        <v>119</v>
      </c>
      <c r="R16" s="28"/>
      <c r="S16" s="156"/>
    </row>
    <row r="17" spans="1:19" ht="18" customHeight="1" x14ac:dyDescent="0.25">
      <c r="A17" s="7">
        <v>3</v>
      </c>
      <c r="B17" s="159" t="s">
        <v>338</v>
      </c>
      <c r="C17" s="160"/>
      <c r="D17" s="160"/>
      <c r="E17" s="148">
        <v>2006</v>
      </c>
      <c r="F17" s="149" t="s">
        <v>90</v>
      </c>
      <c r="G17" s="149" t="s">
        <v>91</v>
      </c>
      <c r="H17" s="135">
        <v>61.6</v>
      </c>
      <c r="I17" s="151">
        <v>100</v>
      </c>
      <c r="J17" s="151">
        <v>2</v>
      </c>
      <c r="K17" s="149">
        <v>126</v>
      </c>
      <c r="L17" s="152">
        <f t="shared" si="0"/>
        <v>63</v>
      </c>
      <c r="M17" s="152">
        <v>4</v>
      </c>
      <c r="N17" s="149">
        <f t="shared" si="1"/>
        <v>163</v>
      </c>
      <c r="O17" s="149" t="s">
        <v>90</v>
      </c>
      <c r="P17" s="24">
        <v>16</v>
      </c>
      <c r="Q17" s="158" t="s">
        <v>327</v>
      </c>
      <c r="R17" s="28"/>
      <c r="S17" s="156"/>
    </row>
    <row r="18" spans="1:19" ht="18" customHeight="1" x14ac:dyDescent="0.25">
      <c r="A18" s="7">
        <v>4</v>
      </c>
      <c r="B18" s="159" t="s">
        <v>143</v>
      </c>
      <c r="C18" s="160"/>
      <c r="D18" s="160"/>
      <c r="E18" s="148">
        <v>2008</v>
      </c>
      <c r="F18" s="149" t="s">
        <v>31</v>
      </c>
      <c r="G18" s="149" t="s">
        <v>42</v>
      </c>
      <c r="H18" s="135">
        <v>62.2</v>
      </c>
      <c r="I18" s="151">
        <v>77</v>
      </c>
      <c r="J18" s="151">
        <v>6</v>
      </c>
      <c r="K18" s="149">
        <v>138</v>
      </c>
      <c r="L18" s="152">
        <f t="shared" si="0"/>
        <v>69</v>
      </c>
      <c r="M18" s="152">
        <v>3</v>
      </c>
      <c r="N18" s="149">
        <f t="shared" si="1"/>
        <v>146</v>
      </c>
      <c r="O18" s="23" t="s">
        <v>166</v>
      </c>
      <c r="P18" s="24">
        <v>15</v>
      </c>
      <c r="Q18" s="158" t="s">
        <v>43</v>
      </c>
      <c r="R18" s="28"/>
      <c r="S18" s="156"/>
    </row>
    <row r="19" spans="1:19" ht="18" customHeight="1" x14ac:dyDescent="0.25">
      <c r="A19" s="7">
        <v>5</v>
      </c>
      <c r="B19" s="159" t="s">
        <v>339</v>
      </c>
      <c r="C19" s="160"/>
      <c r="D19" s="160"/>
      <c r="E19" s="148">
        <v>2007</v>
      </c>
      <c r="F19" s="149" t="s">
        <v>90</v>
      </c>
      <c r="G19" s="149" t="s">
        <v>78</v>
      </c>
      <c r="H19" s="135">
        <v>59.38</v>
      </c>
      <c r="I19" s="151">
        <v>96</v>
      </c>
      <c r="J19" s="151">
        <v>3</v>
      </c>
      <c r="K19" s="149">
        <v>95</v>
      </c>
      <c r="L19" s="152">
        <f t="shared" si="0"/>
        <v>47.5</v>
      </c>
      <c r="M19" s="152">
        <v>7</v>
      </c>
      <c r="N19" s="149">
        <f t="shared" si="1"/>
        <v>143.5</v>
      </c>
      <c r="O19" s="149" t="s">
        <v>90</v>
      </c>
      <c r="P19" s="24">
        <v>14</v>
      </c>
      <c r="Q19" s="158" t="s">
        <v>340</v>
      </c>
      <c r="R19" s="28"/>
      <c r="S19" s="156"/>
    </row>
    <row r="20" spans="1:19" ht="18" customHeight="1" x14ac:dyDescent="0.25">
      <c r="A20" s="7">
        <v>6</v>
      </c>
      <c r="B20" s="159" t="s">
        <v>274</v>
      </c>
      <c r="C20" s="160"/>
      <c r="D20" s="160"/>
      <c r="E20" s="148">
        <v>2006</v>
      </c>
      <c r="F20" s="149" t="s">
        <v>90</v>
      </c>
      <c r="G20" s="149" t="s">
        <v>55</v>
      </c>
      <c r="H20" s="135">
        <v>58.52</v>
      </c>
      <c r="I20" s="151">
        <v>77</v>
      </c>
      <c r="J20" s="151">
        <v>5</v>
      </c>
      <c r="K20" s="149">
        <v>102</v>
      </c>
      <c r="L20" s="152">
        <f t="shared" si="0"/>
        <v>51</v>
      </c>
      <c r="M20" s="152">
        <v>6</v>
      </c>
      <c r="N20" s="149">
        <f t="shared" si="1"/>
        <v>128</v>
      </c>
      <c r="O20" s="149" t="s">
        <v>90</v>
      </c>
      <c r="P20" s="24">
        <v>13</v>
      </c>
      <c r="Q20" s="158" t="s">
        <v>56</v>
      </c>
      <c r="R20" s="28"/>
      <c r="S20" s="156"/>
    </row>
    <row r="21" spans="1:19" ht="18" customHeight="1" x14ac:dyDescent="0.25">
      <c r="A21" s="7">
        <v>7</v>
      </c>
      <c r="B21" s="159" t="s">
        <v>279</v>
      </c>
      <c r="C21" s="160"/>
      <c r="D21" s="160"/>
      <c r="E21" s="148">
        <v>2006</v>
      </c>
      <c r="F21" s="149" t="s">
        <v>90</v>
      </c>
      <c r="G21" s="149" t="s">
        <v>136</v>
      </c>
      <c r="H21" s="135">
        <v>58.72</v>
      </c>
      <c r="I21" s="151">
        <v>70</v>
      </c>
      <c r="J21" s="151">
        <v>7</v>
      </c>
      <c r="K21" s="149">
        <v>92</v>
      </c>
      <c r="L21" s="152">
        <f t="shared" si="0"/>
        <v>46</v>
      </c>
      <c r="M21" s="152">
        <v>10</v>
      </c>
      <c r="N21" s="149">
        <f t="shared" si="1"/>
        <v>116</v>
      </c>
      <c r="O21" s="149" t="s">
        <v>90</v>
      </c>
      <c r="P21" s="24">
        <v>12</v>
      </c>
      <c r="Q21" s="158" t="s">
        <v>137</v>
      </c>
      <c r="R21" s="28"/>
      <c r="S21" s="156"/>
    </row>
    <row r="22" spans="1:19" ht="18" customHeight="1" x14ac:dyDescent="0.25">
      <c r="A22" s="7">
        <v>8</v>
      </c>
      <c r="B22" s="159" t="s">
        <v>341</v>
      </c>
      <c r="C22" s="160"/>
      <c r="D22" s="160"/>
      <c r="E22" s="148">
        <v>2006</v>
      </c>
      <c r="F22" s="149" t="s">
        <v>90</v>
      </c>
      <c r="G22" s="149" t="s">
        <v>334</v>
      </c>
      <c r="H22" s="135">
        <v>59.58</v>
      </c>
      <c r="I22" s="151">
        <v>68</v>
      </c>
      <c r="J22" s="151">
        <v>8</v>
      </c>
      <c r="K22" s="149">
        <v>95</v>
      </c>
      <c r="L22" s="152">
        <f t="shared" si="0"/>
        <v>47.5</v>
      </c>
      <c r="M22" s="152">
        <v>8</v>
      </c>
      <c r="N22" s="149">
        <f t="shared" si="1"/>
        <v>115.5</v>
      </c>
      <c r="O22" s="149" t="s">
        <v>90</v>
      </c>
      <c r="P22" s="24">
        <v>11</v>
      </c>
      <c r="Q22" s="158" t="s">
        <v>335</v>
      </c>
      <c r="R22" s="28"/>
      <c r="S22" s="156"/>
    </row>
    <row r="23" spans="1:19" ht="18" customHeight="1" x14ac:dyDescent="0.25">
      <c r="A23" s="7">
        <v>9</v>
      </c>
      <c r="B23" s="159" t="s">
        <v>342</v>
      </c>
      <c r="C23" s="160"/>
      <c r="D23" s="160"/>
      <c r="E23" s="148">
        <v>2006</v>
      </c>
      <c r="F23" s="149" t="s">
        <v>90</v>
      </c>
      <c r="G23" s="149" t="s">
        <v>194</v>
      </c>
      <c r="H23" s="135">
        <v>62.35</v>
      </c>
      <c r="I23" s="151">
        <v>56</v>
      </c>
      <c r="J23" s="151">
        <v>10</v>
      </c>
      <c r="K23" s="149">
        <v>94</v>
      </c>
      <c r="L23" s="152">
        <f t="shared" si="0"/>
        <v>47</v>
      </c>
      <c r="M23" s="152">
        <v>9</v>
      </c>
      <c r="N23" s="149">
        <f t="shared" si="1"/>
        <v>103</v>
      </c>
      <c r="O23" s="149" t="s">
        <v>90</v>
      </c>
      <c r="P23" s="24">
        <v>10</v>
      </c>
      <c r="Q23" s="158" t="s">
        <v>195</v>
      </c>
      <c r="R23" s="28"/>
      <c r="S23" s="156"/>
    </row>
    <row r="24" spans="1:19" ht="18" customHeight="1" x14ac:dyDescent="0.25">
      <c r="A24" s="7">
        <v>10</v>
      </c>
      <c r="B24" s="159" t="s">
        <v>343</v>
      </c>
      <c r="C24" s="160"/>
      <c r="D24" s="160"/>
      <c r="E24" s="148">
        <v>2008</v>
      </c>
      <c r="F24" s="149" t="s">
        <v>126</v>
      </c>
      <c r="G24" s="149" t="s">
        <v>194</v>
      </c>
      <c r="H24" s="135">
        <v>61.7</v>
      </c>
      <c r="I24" s="151">
        <v>47</v>
      </c>
      <c r="J24" s="151">
        <v>14</v>
      </c>
      <c r="K24" s="149">
        <v>106</v>
      </c>
      <c r="L24" s="152">
        <f t="shared" si="0"/>
        <v>53</v>
      </c>
      <c r="M24" s="152">
        <v>5</v>
      </c>
      <c r="N24" s="149">
        <f t="shared" si="1"/>
        <v>100</v>
      </c>
      <c r="O24" s="23" t="s">
        <v>166</v>
      </c>
      <c r="P24" s="24">
        <v>9</v>
      </c>
      <c r="Q24" s="158" t="s">
        <v>195</v>
      </c>
      <c r="R24" s="28"/>
      <c r="S24" s="156"/>
    </row>
    <row r="25" spans="1:19" ht="18" customHeight="1" x14ac:dyDescent="0.25">
      <c r="A25" s="7">
        <v>11</v>
      </c>
      <c r="B25" s="159" t="s">
        <v>138</v>
      </c>
      <c r="C25" s="160"/>
      <c r="D25" s="160"/>
      <c r="E25" s="148">
        <v>2006</v>
      </c>
      <c r="F25" s="149" t="s">
        <v>67</v>
      </c>
      <c r="G25" s="149" t="s">
        <v>32</v>
      </c>
      <c r="H25" s="135">
        <v>59.9</v>
      </c>
      <c r="I25" s="151">
        <v>67</v>
      </c>
      <c r="J25" s="151">
        <v>9</v>
      </c>
      <c r="K25" s="149">
        <v>64</v>
      </c>
      <c r="L25" s="152">
        <f t="shared" si="0"/>
        <v>32</v>
      </c>
      <c r="M25" s="152">
        <v>14</v>
      </c>
      <c r="N25" s="149">
        <f t="shared" si="1"/>
        <v>99</v>
      </c>
      <c r="O25" s="23" t="s">
        <v>139</v>
      </c>
      <c r="P25" s="24">
        <v>8</v>
      </c>
      <c r="Q25" s="158" t="s">
        <v>140</v>
      </c>
      <c r="R25" s="28"/>
      <c r="S25" s="156"/>
    </row>
    <row r="26" spans="1:19" ht="18" customHeight="1" x14ac:dyDescent="0.25">
      <c r="A26" s="7">
        <v>12</v>
      </c>
      <c r="B26" s="159" t="s">
        <v>344</v>
      </c>
      <c r="C26" s="160"/>
      <c r="D26" s="160"/>
      <c r="E26" s="148">
        <v>2007</v>
      </c>
      <c r="F26" s="149" t="s">
        <v>73</v>
      </c>
      <c r="G26" s="149" t="s">
        <v>132</v>
      </c>
      <c r="H26" s="135">
        <v>62.05</v>
      </c>
      <c r="I26" s="151">
        <v>49</v>
      </c>
      <c r="J26" s="151">
        <v>13</v>
      </c>
      <c r="K26" s="149">
        <v>89</v>
      </c>
      <c r="L26" s="152">
        <f t="shared" si="0"/>
        <v>44.5</v>
      </c>
      <c r="M26" s="152">
        <v>11</v>
      </c>
      <c r="N26" s="149">
        <f t="shared" si="1"/>
        <v>93.5</v>
      </c>
      <c r="O26" s="23" t="s">
        <v>73</v>
      </c>
      <c r="P26" s="24">
        <v>7</v>
      </c>
      <c r="Q26" s="158" t="s">
        <v>345</v>
      </c>
      <c r="R26" s="28"/>
      <c r="S26" s="156"/>
    </row>
    <row r="27" spans="1:19" ht="18" customHeight="1" x14ac:dyDescent="0.25">
      <c r="A27" s="7">
        <v>13</v>
      </c>
      <c r="B27" s="159" t="s">
        <v>346</v>
      </c>
      <c r="C27" s="160"/>
      <c r="D27" s="160"/>
      <c r="E27" s="148" t="s">
        <v>35</v>
      </c>
      <c r="F27" s="149" t="s">
        <v>311</v>
      </c>
      <c r="G27" s="152" t="s">
        <v>127</v>
      </c>
      <c r="H27" s="135">
        <v>61.75</v>
      </c>
      <c r="I27" s="151">
        <v>46</v>
      </c>
      <c r="J27" s="151">
        <v>15</v>
      </c>
      <c r="K27" s="149">
        <v>80</v>
      </c>
      <c r="L27" s="152">
        <f t="shared" si="0"/>
        <v>40</v>
      </c>
      <c r="M27" s="152">
        <v>12</v>
      </c>
      <c r="N27" s="149">
        <f t="shared" si="1"/>
        <v>86</v>
      </c>
      <c r="O27" s="23" t="s">
        <v>139</v>
      </c>
      <c r="P27" s="24">
        <v>6</v>
      </c>
      <c r="Q27" s="158" t="s">
        <v>347</v>
      </c>
      <c r="R27" s="28"/>
      <c r="S27" s="156"/>
    </row>
    <row r="28" spans="1:19" ht="18" customHeight="1" x14ac:dyDescent="0.25">
      <c r="A28" s="7">
        <v>14</v>
      </c>
      <c r="B28" s="159" t="s">
        <v>147</v>
      </c>
      <c r="C28" s="160"/>
      <c r="D28" s="160"/>
      <c r="E28" s="148">
        <v>2006</v>
      </c>
      <c r="F28" s="149" t="s">
        <v>73</v>
      </c>
      <c r="G28" s="149" t="s">
        <v>132</v>
      </c>
      <c r="H28" s="135">
        <v>62.35</v>
      </c>
      <c r="I28" s="151">
        <v>56</v>
      </c>
      <c r="J28" s="151">
        <v>11</v>
      </c>
      <c r="K28" s="149">
        <v>58</v>
      </c>
      <c r="L28" s="152">
        <f t="shared" si="0"/>
        <v>29</v>
      </c>
      <c r="M28" s="152">
        <v>17</v>
      </c>
      <c r="N28" s="149">
        <f t="shared" si="1"/>
        <v>85</v>
      </c>
      <c r="O28" s="23" t="s">
        <v>73</v>
      </c>
      <c r="P28" s="24">
        <v>5</v>
      </c>
      <c r="Q28" s="158" t="s">
        <v>133</v>
      </c>
      <c r="R28" s="28"/>
      <c r="S28" s="156"/>
    </row>
    <row r="29" spans="1:19" ht="18" customHeight="1" x14ac:dyDescent="0.25">
      <c r="A29" s="7">
        <v>15</v>
      </c>
      <c r="B29" s="159" t="s">
        <v>348</v>
      </c>
      <c r="C29" s="160"/>
      <c r="D29" s="160"/>
      <c r="E29" s="148">
        <v>2007</v>
      </c>
      <c r="F29" s="149" t="s">
        <v>126</v>
      </c>
      <c r="G29" s="149" t="s">
        <v>188</v>
      </c>
      <c r="H29" s="135">
        <v>59</v>
      </c>
      <c r="I29" s="151">
        <v>52</v>
      </c>
      <c r="J29" s="151">
        <v>12</v>
      </c>
      <c r="K29" s="149">
        <v>53</v>
      </c>
      <c r="L29" s="152">
        <f t="shared" si="0"/>
        <v>26.5</v>
      </c>
      <c r="M29" s="152">
        <v>18</v>
      </c>
      <c r="N29" s="149">
        <f t="shared" si="1"/>
        <v>78.5</v>
      </c>
      <c r="O29" s="23" t="s">
        <v>126</v>
      </c>
      <c r="P29" s="24">
        <v>4</v>
      </c>
      <c r="Q29" s="158" t="s">
        <v>189</v>
      </c>
      <c r="R29" s="28"/>
      <c r="S29" s="156"/>
    </row>
    <row r="30" spans="1:19" ht="18" customHeight="1" x14ac:dyDescent="0.25">
      <c r="A30" s="7">
        <v>16</v>
      </c>
      <c r="B30" s="159" t="s">
        <v>145</v>
      </c>
      <c r="C30" s="160"/>
      <c r="D30" s="160"/>
      <c r="E30" s="148">
        <v>2006</v>
      </c>
      <c r="F30" s="149" t="s">
        <v>31</v>
      </c>
      <c r="G30" s="149" t="s">
        <v>39</v>
      </c>
      <c r="H30" s="135">
        <v>61.6</v>
      </c>
      <c r="I30" s="151">
        <v>40</v>
      </c>
      <c r="J30" s="151">
        <v>16</v>
      </c>
      <c r="K30" s="149">
        <v>64</v>
      </c>
      <c r="L30" s="152">
        <f t="shared" si="0"/>
        <v>32</v>
      </c>
      <c r="M30" s="152">
        <v>15</v>
      </c>
      <c r="N30" s="149">
        <f t="shared" si="1"/>
        <v>72</v>
      </c>
      <c r="O30" s="23" t="s">
        <v>144</v>
      </c>
      <c r="P30" s="24">
        <v>3</v>
      </c>
      <c r="Q30" s="158" t="s">
        <v>146</v>
      </c>
      <c r="R30" s="28"/>
      <c r="S30" s="156"/>
    </row>
    <row r="31" spans="1:19" ht="18" customHeight="1" x14ac:dyDescent="0.25">
      <c r="A31" s="7">
        <v>17</v>
      </c>
      <c r="B31" s="159" t="s">
        <v>349</v>
      </c>
      <c r="C31" s="160"/>
      <c r="D31" s="160"/>
      <c r="E31" s="148">
        <v>2007</v>
      </c>
      <c r="F31" s="149" t="s">
        <v>90</v>
      </c>
      <c r="G31" s="149" t="s">
        <v>91</v>
      </c>
      <c r="H31" s="135">
        <v>60.1</v>
      </c>
      <c r="I31" s="151">
        <v>35</v>
      </c>
      <c r="J31" s="151">
        <v>17</v>
      </c>
      <c r="K31" s="149">
        <v>44</v>
      </c>
      <c r="L31" s="152">
        <f t="shared" si="0"/>
        <v>22</v>
      </c>
      <c r="M31" s="152">
        <v>19</v>
      </c>
      <c r="N31" s="149">
        <f t="shared" si="1"/>
        <v>57</v>
      </c>
      <c r="O31" s="23" t="s">
        <v>122</v>
      </c>
      <c r="P31" s="24">
        <v>2</v>
      </c>
      <c r="Q31" s="158" t="s">
        <v>228</v>
      </c>
      <c r="R31" s="28"/>
      <c r="S31" s="156"/>
    </row>
    <row r="32" spans="1:19" ht="18" customHeight="1" x14ac:dyDescent="0.25">
      <c r="A32" s="7">
        <v>18</v>
      </c>
      <c r="B32" s="159" t="s">
        <v>286</v>
      </c>
      <c r="C32" s="160"/>
      <c r="D32" s="160"/>
      <c r="E32" s="148">
        <v>2006</v>
      </c>
      <c r="F32" s="149" t="s">
        <v>90</v>
      </c>
      <c r="G32" s="149" t="s">
        <v>74</v>
      </c>
      <c r="H32" s="135">
        <v>60.6</v>
      </c>
      <c r="I32" s="151">
        <v>20</v>
      </c>
      <c r="J32" s="151">
        <v>19</v>
      </c>
      <c r="K32" s="149">
        <v>68</v>
      </c>
      <c r="L32" s="152">
        <f t="shared" si="0"/>
        <v>34</v>
      </c>
      <c r="M32" s="152">
        <v>13</v>
      </c>
      <c r="N32" s="149">
        <f t="shared" si="1"/>
        <v>54</v>
      </c>
      <c r="O32" s="23" t="s">
        <v>122</v>
      </c>
      <c r="P32" s="24">
        <v>1</v>
      </c>
      <c r="Q32" s="158" t="s">
        <v>287</v>
      </c>
      <c r="R32" s="28"/>
      <c r="S32" s="156"/>
    </row>
    <row r="33" spans="1:19" ht="18" customHeight="1" x14ac:dyDescent="0.25">
      <c r="A33" s="7">
        <v>19</v>
      </c>
      <c r="B33" s="159" t="s">
        <v>350</v>
      </c>
      <c r="C33" s="160"/>
      <c r="D33" s="160"/>
      <c r="E33" s="148">
        <v>2007</v>
      </c>
      <c r="F33" s="149" t="s">
        <v>31</v>
      </c>
      <c r="G33" s="149" t="s">
        <v>78</v>
      </c>
      <c r="H33" s="135">
        <v>60.6</v>
      </c>
      <c r="I33" s="151">
        <v>22</v>
      </c>
      <c r="J33" s="151">
        <v>18</v>
      </c>
      <c r="K33" s="149">
        <v>60</v>
      </c>
      <c r="L33" s="152">
        <f t="shared" si="0"/>
        <v>30</v>
      </c>
      <c r="M33" s="152">
        <v>16</v>
      </c>
      <c r="N33" s="149">
        <f t="shared" si="1"/>
        <v>52</v>
      </c>
      <c r="O33" s="23" t="s">
        <v>122</v>
      </c>
      <c r="P33" s="24">
        <v>1</v>
      </c>
      <c r="Q33" s="158" t="s">
        <v>351</v>
      </c>
      <c r="R33" s="28"/>
      <c r="S33" s="156"/>
    </row>
    <row r="34" spans="1:19" ht="21.75" customHeight="1" x14ac:dyDescent="0.25">
      <c r="A34" s="38"/>
      <c r="B34" s="43"/>
      <c r="C34" s="43"/>
      <c r="D34" s="41"/>
      <c r="E34" s="41"/>
      <c r="F34" s="41"/>
      <c r="G34" s="43"/>
      <c r="H34" s="56"/>
      <c r="I34" s="41"/>
      <c r="J34" s="41"/>
      <c r="K34" s="41"/>
      <c r="L34" s="41"/>
      <c r="M34" s="58"/>
      <c r="N34" s="41"/>
      <c r="O34" s="41"/>
      <c r="P34" s="57"/>
      <c r="Q34" s="43"/>
      <c r="R34" s="43"/>
    </row>
    <row r="35" spans="1:19" ht="15.75" x14ac:dyDescent="0.25">
      <c r="A35" s="51" t="s">
        <v>57</v>
      </c>
      <c r="B35" s="52"/>
      <c r="C35" s="52"/>
      <c r="F35" s="53" t="s">
        <v>58</v>
      </c>
      <c r="H35"/>
      <c r="J35" s="51" t="s">
        <v>59</v>
      </c>
      <c r="K35" s="54"/>
      <c r="L35"/>
      <c r="N35" s="55"/>
      <c r="O35"/>
      <c r="P35" s="54" t="s">
        <v>60</v>
      </c>
    </row>
    <row r="36" spans="1:19" ht="15.75" x14ac:dyDescent="0.25">
      <c r="A36" s="51"/>
      <c r="B36" s="52"/>
      <c r="C36" s="52"/>
      <c r="F36" s="53"/>
      <c r="H36"/>
      <c r="J36" s="51"/>
      <c r="K36" s="54"/>
      <c r="L36"/>
      <c r="N36" s="55"/>
      <c r="O36"/>
      <c r="P36" s="54"/>
    </row>
    <row r="37" spans="1:19" ht="15.75" x14ac:dyDescent="0.25">
      <c r="A37" s="51" t="s">
        <v>61</v>
      </c>
      <c r="B37" s="52"/>
      <c r="C37" s="52"/>
      <c r="F37" s="53" t="s">
        <v>62</v>
      </c>
      <c r="H37"/>
      <c r="J37" s="51" t="s">
        <v>63</v>
      </c>
      <c r="K37" s="54"/>
      <c r="L37"/>
      <c r="N37" s="55"/>
      <c r="O37"/>
      <c r="P37" s="54" t="s">
        <v>64</v>
      </c>
    </row>
    <row r="38" spans="1:19" ht="15.75" x14ac:dyDescent="0.25">
      <c r="A38" s="52"/>
      <c r="B38" s="52"/>
      <c r="C38" s="52"/>
      <c r="D38" s="52"/>
      <c r="E38" s="52"/>
      <c r="F38" s="52"/>
      <c r="G38" s="52"/>
      <c r="H38" s="58"/>
      <c r="I38" s="58"/>
      <c r="J38" s="58"/>
      <c r="K38" s="58"/>
      <c r="L38" s="58"/>
      <c r="N38" s="58"/>
      <c r="O38" s="58"/>
      <c r="P38" s="59"/>
      <c r="Q38" s="58"/>
      <c r="R38" s="52"/>
    </row>
    <row r="39" spans="1:19" ht="15.75" x14ac:dyDescent="0.25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N39" s="58"/>
      <c r="O39" s="58"/>
      <c r="P39" s="59"/>
      <c r="Q39" s="58"/>
      <c r="R39" s="52"/>
    </row>
  </sheetData>
  <mergeCells count="29">
    <mergeCell ref="A1:S1"/>
    <mergeCell ref="A2:S2"/>
    <mergeCell ref="A3:S3"/>
    <mergeCell ref="A4:S4"/>
    <mergeCell ref="E5:P5"/>
    <mergeCell ref="A6:C6"/>
    <mergeCell ref="E6:P6"/>
    <mergeCell ref="Q6:S6"/>
    <mergeCell ref="E7:P7"/>
    <mergeCell ref="Q7:S7"/>
    <mergeCell ref="E8:P8"/>
    <mergeCell ref="Q8:S9"/>
    <mergeCell ref="E9:P9"/>
    <mergeCell ref="E10:P10"/>
    <mergeCell ref="E11:P11"/>
    <mergeCell ref="A13:A14"/>
    <mergeCell ref="B13:D14"/>
    <mergeCell ref="E13:E14"/>
    <mergeCell ref="F13:F14"/>
    <mergeCell ref="G13:G14"/>
    <mergeCell ref="N13:N14"/>
    <mergeCell ref="O13:O14"/>
    <mergeCell ref="P13:P14"/>
    <mergeCell ref="Q13:S14"/>
    <mergeCell ref="H13:H14"/>
    <mergeCell ref="I13:I14"/>
    <mergeCell ref="J13:J14"/>
    <mergeCell ref="K13:L13"/>
    <mergeCell ref="M13:M14"/>
  </mergeCells>
  <pageMargins left="0.25" right="0.25" top="0.75" bottom="0.75" header="0.51180555555555496" footer="0.51180555555555496"/>
  <pageSetup paperSize="9" scale="78" firstPageNumber="0" orientation="landscape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EB4E3"/>
    <pageSetUpPr fitToPage="1"/>
  </sheetPr>
  <dimension ref="A1:AMJ37"/>
  <sheetViews>
    <sheetView view="pageBreakPreview" topLeftCell="A10" zoomScaleNormal="90" workbookViewId="0">
      <selection activeCell="O22" sqref="O22:O26"/>
    </sheetView>
  </sheetViews>
  <sheetFormatPr defaultColWidth="9.140625" defaultRowHeight="12.75" x14ac:dyDescent="0.2"/>
  <cols>
    <col min="1" max="1" width="7.140625" style="1" customWidth="1"/>
    <col min="2" max="2" width="9.140625" style="1"/>
    <col min="3" max="3" width="9.85546875" style="1" customWidth="1"/>
    <col min="4" max="4" width="8.28515625" style="1" customWidth="1"/>
    <col min="5" max="5" width="10.42578125" style="1" customWidth="1"/>
    <col min="6" max="6" width="8.5703125" style="1" customWidth="1"/>
    <col min="7" max="7" width="30.7109375" style="1" customWidth="1"/>
    <col min="8" max="8" width="7.85546875" style="1" customWidth="1"/>
    <col min="9" max="9" width="7.5703125" style="1" customWidth="1"/>
    <col min="10" max="10" width="5.85546875" style="1" customWidth="1"/>
    <col min="11" max="11" width="8.42578125" style="1" customWidth="1"/>
    <col min="12" max="12" width="8.7109375" style="1" customWidth="1"/>
    <col min="13" max="13" width="5.85546875" style="1" customWidth="1"/>
    <col min="14" max="14" width="7" style="1" customWidth="1"/>
    <col min="15" max="15" width="7.5703125" style="1" customWidth="1"/>
    <col min="16" max="16" width="7.85546875" style="2" customWidth="1"/>
    <col min="17" max="17" width="12" style="1" customWidth="1"/>
    <col min="18" max="18" width="11.85546875" style="1" customWidth="1"/>
    <col min="19" max="19" width="10.7109375" style="1" customWidth="1"/>
    <col min="20" max="1024" width="9.140625" style="1"/>
  </cols>
  <sheetData>
    <row r="1" spans="1:19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</row>
    <row r="2" spans="1:19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</row>
    <row r="3" spans="1:19" ht="18.75" customHeight="1" x14ac:dyDescent="0.25">
      <c r="A3" s="327" t="s">
        <v>2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</row>
    <row r="4" spans="1:19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7"/>
    </row>
    <row r="5" spans="1:19" ht="18" customHeight="1" x14ac:dyDescent="0.3">
      <c r="A5" s="337" t="s">
        <v>4</v>
      </c>
      <c r="B5" s="337"/>
      <c r="C5" s="337"/>
      <c r="D5" s="337"/>
      <c r="E5" s="334" t="s">
        <v>5</v>
      </c>
      <c r="F5" s="334"/>
      <c r="G5" s="334"/>
      <c r="H5" s="334"/>
      <c r="I5" s="334"/>
      <c r="J5" s="334"/>
      <c r="K5" s="334"/>
      <c r="L5" s="334"/>
      <c r="M5" s="334"/>
      <c r="N5" s="334"/>
      <c r="O5" s="334"/>
      <c r="P5" s="334"/>
    </row>
    <row r="6" spans="1:19" ht="18" customHeight="1" x14ac:dyDescent="0.3">
      <c r="A6" s="333" t="s">
        <v>294</v>
      </c>
      <c r="B6" s="333"/>
      <c r="C6" s="333"/>
      <c r="D6" s="5"/>
      <c r="E6" s="334" t="s">
        <v>7</v>
      </c>
      <c r="F6" s="334"/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5" t="s">
        <v>113</v>
      </c>
      <c r="R6" s="335"/>
      <c r="S6" s="335"/>
    </row>
    <row r="7" spans="1:19" ht="18" customHeight="1" x14ac:dyDescent="0.3">
      <c r="A7" s="88" t="s">
        <v>295</v>
      </c>
      <c r="B7" s="88" t="s">
        <v>296</v>
      </c>
      <c r="C7" s="88" t="s">
        <v>297</v>
      </c>
      <c r="D7" s="8"/>
      <c r="E7" s="334" t="s">
        <v>9</v>
      </c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5" t="s">
        <v>10</v>
      </c>
      <c r="R7" s="335"/>
      <c r="S7" s="335"/>
    </row>
    <row r="8" spans="1:19" ht="18" customHeight="1" x14ac:dyDescent="0.25">
      <c r="A8" s="7">
        <v>165</v>
      </c>
      <c r="B8" s="7">
        <v>219</v>
      </c>
      <c r="C8" s="7">
        <v>274.5</v>
      </c>
      <c r="D8" s="9"/>
      <c r="E8" s="327" t="s">
        <v>11</v>
      </c>
      <c r="F8" s="327"/>
      <c r="G8" s="327"/>
      <c r="H8" s="327"/>
      <c r="I8" s="327"/>
      <c r="J8" s="327"/>
      <c r="K8" s="327"/>
      <c r="L8" s="327"/>
      <c r="M8" s="327"/>
      <c r="N8" s="327"/>
      <c r="O8" s="327"/>
      <c r="P8" s="327"/>
      <c r="Q8" s="328" t="s">
        <v>12</v>
      </c>
      <c r="R8" s="328"/>
      <c r="S8" s="328"/>
    </row>
    <row r="9" spans="1:19" ht="5.25" customHeight="1" x14ac:dyDescent="0.3">
      <c r="A9" s="162"/>
      <c r="B9" s="163"/>
      <c r="C9" s="163"/>
      <c r="D9" s="5"/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4"/>
      <c r="P9" s="334"/>
      <c r="Q9" s="328"/>
      <c r="R9" s="328"/>
      <c r="S9" s="328"/>
    </row>
    <row r="10" spans="1:19" ht="18" customHeight="1" x14ac:dyDescent="0.25">
      <c r="A10" s="12" t="s">
        <v>13</v>
      </c>
      <c r="B10" s="13"/>
      <c r="C10" s="11"/>
      <c r="D10" s="14">
        <v>36</v>
      </c>
      <c r="E10" s="349" t="s">
        <v>298</v>
      </c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49"/>
      <c r="Q10" s="88" t="s">
        <v>114</v>
      </c>
      <c r="R10" s="88" t="s">
        <v>115</v>
      </c>
      <c r="S10" s="88" t="s">
        <v>330</v>
      </c>
    </row>
    <row r="11" spans="1:19" ht="18" customHeight="1" x14ac:dyDescent="0.25">
      <c r="A11" s="15" t="s">
        <v>18</v>
      </c>
      <c r="B11" s="13"/>
      <c r="C11" s="11"/>
      <c r="D11" s="14">
        <v>347</v>
      </c>
      <c r="E11" s="349" t="s">
        <v>153</v>
      </c>
      <c r="F11" s="349"/>
      <c r="G11" s="349"/>
      <c r="H11" s="349"/>
      <c r="I11" s="349"/>
      <c r="J11" s="349"/>
      <c r="K11" s="349"/>
      <c r="L11" s="349"/>
      <c r="M11" s="349"/>
      <c r="N11" s="349"/>
      <c r="O11" s="349"/>
      <c r="P11" s="349"/>
      <c r="Q11" s="88">
        <v>110</v>
      </c>
      <c r="R11" s="88">
        <v>90</v>
      </c>
      <c r="S11" s="88">
        <v>65</v>
      </c>
    </row>
    <row r="12" spans="1:19" ht="7.5" customHeight="1" x14ac:dyDescent="0.2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8"/>
      <c r="Q12" s="17"/>
      <c r="R12" s="17"/>
    </row>
    <row r="13" spans="1:19" ht="12.75" customHeight="1" x14ac:dyDescent="0.2">
      <c r="A13" s="330" t="s">
        <v>20</v>
      </c>
      <c r="B13" s="330" t="s">
        <v>21</v>
      </c>
      <c r="C13" s="330"/>
      <c r="D13" s="330"/>
      <c r="E13" s="330" t="s">
        <v>22</v>
      </c>
      <c r="F13" s="330" t="s">
        <v>23</v>
      </c>
      <c r="G13" s="330" t="s">
        <v>24</v>
      </c>
      <c r="H13" s="330" t="s">
        <v>25</v>
      </c>
      <c r="I13" s="330" t="s">
        <v>26</v>
      </c>
      <c r="J13" s="330" t="s">
        <v>267</v>
      </c>
      <c r="K13" s="331" t="s">
        <v>300</v>
      </c>
      <c r="L13" s="331"/>
      <c r="M13" s="330" t="s">
        <v>267</v>
      </c>
      <c r="N13" s="330" t="s">
        <v>301</v>
      </c>
      <c r="O13" s="330" t="s">
        <v>27</v>
      </c>
      <c r="P13" s="330" t="s">
        <v>28</v>
      </c>
      <c r="Q13" s="330" t="s">
        <v>29</v>
      </c>
      <c r="R13" s="330"/>
      <c r="S13" s="330"/>
    </row>
    <row r="14" spans="1:19" x14ac:dyDescent="0.2">
      <c r="A14" s="330"/>
      <c r="B14" s="330"/>
      <c r="C14" s="330"/>
      <c r="D14" s="330"/>
      <c r="E14" s="330"/>
      <c r="F14" s="330"/>
      <c r="G14" s="330"/>
      <c r="H14" s="330"/>
      <c r="I14" s="330"/>
      <c r="J14" s="330"/>
      <c r="K14" s="19" t="s">
        <v>302</v>
      </c>
      <c r="L14" s="19" t="s">
        <v>303</v>
      </c>
      <c r="M14" s="330"/>
      <c r="N14" s="330"/>
      <c r="O14" s="330"/>
      <c r="P14" s="330"/>
      <c r="Q14" s="330"/>
      <c r="R14" s="330"/>
      <c r="S14" s="330"/>
    </row>
    <row r="15" spans="1:19" ht="18" customHeight="1" x14ac:dyDescent="0.25">
      <c r="A15" s="7">
        <v>1</v>
      </c>
      <c r="B15" s="60" t="s">
        <v>154</v>
      </c>
      <c r="C15" s="247"/>
      <c r="D15" s="247"/>
      <c r="E15" s="148">
        <v>2007</v>
      </c>
      <c r="F15" s="149" t="s">
        <v>90</v>
      </c>
      <c r="G15" s="149" t="s">
        <v>155</v>
      </c>
      <c r="H15" s="135">
        <v>66.599999999999994</v>
      </c>
      <c r="I15" s="151">
        <v>137</v>
      </c>
      <c r="J15" s="151">
        <v>1</v>
      </c>
      <c r="K15" s="149">
        <v>180</v>
      </c>
      <c r="L15" s="152">
        <f t="shared" ref="L15:L25" si="0">K15/2</f>
        <v>90</v>
      </c>
      <c r="M15" s="152">
        <v>1</v>
      </c>
      <c r="N15" s="149">
        <f t="shared" ref="N15:N26" si="1">I15+L15</f>
        <v>227</v>
      </c>
      <c r="O15" s="149" t="s">
        <v>90</v>
      </c>
      <c r="P15" s="24">
        <v>20</v>
      </c>
      <c r="Q15" s="60" t="s">
        <v>156</v>
      </c>
      <c r="R15" s="108"/>
      <c r="S15" s="155"/>
    </row>
    <row r="16" spans="1:19" ht="18" customHeight="1" x14ac:dyDescent="0.25">
      <c r="A16" s="7">
        <v>2</v>
      </c>
      <c r="B16" s="107" t="s">
        <v>352</v>
      </c>
      <c r="C16" s="108"/>
      <c r="D16" s="108"/>
      <c r="E16" s="148">
        <v>2007</v>
      </c>
      <c r="F16" s="149" t="s">
        <v>90</v>
      </c>
      <c r="G16" s="149" t="s">
        <v>52</v>
      </c>
      <c r="H16" s="135">
        <v>66.099999999999994</v>
      </c>
      <c r="I16" s="151">
        <v>118</v>
      </c>
      <c r="J16" s="151">
        <v>2</v>
      </c>
      <c r="K16" s="149">
        <v>153</v>
      </c>
      <c r="L16" s="152">
        <f t="shared" si="0"/>
        <v>76.5</v>
      </c>
      <c r="M16" s="152">
        <v>2</v>
      </c>
      <c r="N16" s="149">
        <f t="shared" si="1"/>
        <v>194.5</v>
      </c>
      <c r="O16" s="149" t="s">
        <v>90</v>
      </c>
      <c r="P16" s="24">
        <v>18</v>
      </c>
      <c r="Q16" s="107" t="s">
        <v>191</v>
      </c>
      <c r="R16" s="108"/>
      <c r="S16" s="155"/>
    </row>
    <row r="17" spans="1:19" ht="18" customHeight="1" x14ac:dyDescent="0.25">
      <c r="A17" s="7">
        <v>3</v>
      </c>
      <c r="B17" s="107" t="s">
        <v>353</v>
      </c>
      <c r="C17" s="108"/>
      <c r="D17" s="108"/>
      <c r="E17" s="148">
        <v>2006</v>
      </c>
      <c r="F17" s="149" t="s">
        <v>90</v>
      </c>
      <c r="G17" s="150" t="s">
        <v>97</v>
      </c>
      <c r="H17" s="135">
        <v>67.2</v>
      </c>
      <c r="I17" s="151">
        <v>99</v>
      </c>
      <c r="J17" s="151">
        <v>3</v>
      </c>
      <c r="K17" s="149">
        <v>130</v>
      </c>
      <c r="L17" s="152">
        <f t="shared" si="0"/>
        <v>65</v>
      </c>
      <c r="M17" s="152">
        <v>3</v>
      </c>
      <c r="N17" s="149">
        <f t="shared" si="1"/>
        <v>164</v>
      </c>
      <c r="O17" s="149" t="s">
        <v>90</v>
      </c>
      <c r="P17" s="24">
        <v>16</v>
      </c>
      <c r="Q17" s="107" t="s">
        <v>98</v>
      </c>
      <c r="R17" s="108"/>
      <c r="S17" s="155"/>
    </row>
    <row r="18" spans="1:19" ht="18" customHeight="1" x14ac:dyDescent="0.25">
      <c r="A18" s="7">
        <v>4</v>
      </c>
      <c r="B18" s="107" t="s">
        <v>354</v>
      </c>
      <c r="C18" s="108"/>
      <c r="D18" s="108"/>
      <c r="E18" s="148" t="s">
        <v>35</v>
      </c>
      <c r="F18" s="149" t="s">
        <v>90</v>
      </c>
      <c r="G18" s="149" t="s">
        <v>239</v>
      </c>
      <c r="H18" s="135">
        <v>66.2</v>
      </c>
      <c r="I18" s="151">
        <v>96</v>
      </c>
      <c r="J18" s="151">
        <v>4</v>
      </c>
      <c r="K18" s="149">
        <v>106</v>
      </c>
      <c r="L18" s="152">
        <f t="shared" si="0"/>
        <v>53</v>
      </c>
      <c r="M18" s="152">
        <v>6</v>
      </c>
      <c r="N18" s="149">
        <f t="shared" si="1"/>
        <v>149</v>
      </c>
      <c r="O18" s="149" t="s">
        <v>90</v>
      </c>
      <c r="P18" s="24">
        <v>15</v>
      </c>
      <c r="Q18" s="107" t="s">
        <v>355</v>
      </c>
      <c r="R18" s="108"/>
      <c r="S18" s="155"/>
    </row>
    <row r="19" spans="1:19" ht="18" customHeight="1" x14ac:dyDescent="0.25">
      <c r="A19" s="7">
        <v>5</v>
      </c>
      <c r="B19" s="107" t="s">
        <v>283</v>
      </c>
      <c r="C19" s="108"/>
      <c r="D19" s="108"/>
      <c r="E19" s="148">
        <v>2007</v>
      </c>
      <c r="F19" s="149" t="s">
        <v>126</v>
      </c>
      <c r="G19" s="149" t="s">
        <v>74</v>
      </c>
      <c r="H19" s="135">
        <v>66.05</v>
      </c>
      <c r="I19" s="151">
        <v>50</v>
      </c>
      <c r="J19" s="151">
        <v>6</v>
      </c>
      <c r="K19" s="149">
        <v>120</v>
      </c>
      <c r="L19" s="152">
        <f t="shared" si="0"/>
        <v>60</v>
      </c>
      <c r="M19" s="152">
        <v>4</v>
      </c>
      <c r="N19" s="149">
        <f t="shared" si="1"/>
        <v>110</v>
      </c>
      <c r="O19" s="148" t="s">
        <v>166</v>
      </c>
      <c r="P19" s="24">
        <v>14</v>
      </c>
      <c r="Q19" s="107" t="s">
        <v>356</v>
      </c>
      <c r="R19" s="108"/>
      <c r="S19" s="155"/>
    </row>
    <row r="20" spans="1:19" ht="18" customHeight="1" x14ac:dyDescent="0.25">
      <c r="A20" s="7">
        <v>6</v>
      </c>
      <c r="B20" s="107" t="s">
        <v>357</v>
      </c>
      <c r="C20" s="108"/>
      <c r="D20" s="108"/>
      <c r="E20" s="148">
        <v>2008</v>
      </c>
      <c r="F20" s="149" t="s">
        <v>73</v>
      </c>
      <c r="G20" s="152" t="s">
        <v>42</v>
      </c>
      <c r="H20" s="135">
        <v>66.599999999999994</v>
      </c>
      <c r="I20" s="149">
        <v>70</v>
      </c>
      <c r="J20" s="151">
        <v>5</v>
      </c>
      <c r="K20" s="149">
        <v>80</v>
      </c>
      <c r="L20" s="152">
        <f t="shared" si="0"/>
        <v>40</v>
      </c>
      <c r="M20" s="152">
        <v>7</v>
      </c>
      <c r="N20" s="149">
        <f t="shared" si="1"/>
        <v>110</v>
      </c>
      <c r="O20" s="148" t="s">
        <v>166</v>
      </c>
      <c r="P20" s="24">
        <v>13</v>
      </c>
      <c r="Q20" s="107" t="s">
        <v>43</v>
      </c>
      <c r="R20" s="108"/>
      <c r="S20" s="155"/>
    </row>
    <row r="21" spans="1:19" ht="18" customHeight="1" x14ac:dyDescent="0.25">
      <c r="A21" s="7">
        <v>7</v>
      </c>
      <c r="B21" s="107" t="s">
        <v>159</v>
      </c>
      <c r="C21" s="108"/>
      <c r="D21" s="108"/>
      <c r="E21" s="148" t="s">
        <v>106</v>
      </c>
      <c r="F21" s="149" t="s">
        <v>90</v>
      </c>
      <c r="G21" s="152" t="s">
        <v>87</v>
      </c>
      <c r="H21" s="135">
        <v>66.849999999999994</v>
      </c>
      <c r="I21" s="149">
        <v>41</v>
      </c>
      <c r="J21" s="151">
        <v>7</v>
      </c>
      <c r="K21" s="149">
        <v>111</v>
      </c>
      <c r="L21" s="152">
        <f t="shared" si="0"/>
        <v>55.5</v>
      </c>
      <c r="M21" s="152">
        <v>5</v>
      </c>
      <c r="N21" s="149">
        <f t="shared" si="1"/>
        <v>96.5</v>
      </c>
      <c r="O21" s="23" t="s">
        <v>73</v>
      </c>
      <c r="P21" s="24">
        <v>12</v>
      </c>
      <c r="Q21" s="107" t="s">
        <v>160</v>
      </c>
      <c r="R21" s="108"/>
      <c r="S21" s="155"/>
    </row>
    <row r="22" spans="1:19" ht="18" customHeight="1" x14ac:dyDescent="0.25">
      <c r="A22" s="7">
        <v>8</v>
      </c>
      <c r="B22" s="107" t="s">
        <v>161</v>
      </c>
      <c r="C22" s="108"/>
      <c r="D22" s="108"/>
      <c r="E22" s="148">
        <v>2007</v>
      </c>
      <c r="F22" s="149" t="s">
        <v>126</v>
      </c>
      <c r="G22" s="149" t="s">
        <v>132</v>
      </c>
      <c r="H22" s="135">
        <v>66.75</v>
      </c>
      <c r="I22" s="151">
        <v>32</v>
      </c>
      <c r="J22" s="151">
        <v>8</v>
      </c>
      <c r="K22" s="149">
        <v>23</v>
      </c>
      <c r="L22" s="152">
        <f t="shared" si="0"/>
        <v>11.5</v>
      </c>
      <c r="M22" s="152">
        <v>8</v>
      </c>
      <c r="N22" s="149">
        <f t="shared" si="1"/>
        <v>43.5</v>
      </c>
      <c r="O22" s="23" t="s">
        <v>122</v>
      </c>
      <c r="P22" s="24">
        <v>11</v>
      </c>
      <c r="Q22" s="60" t="s">
        <v>133</v>
      </c>
      <c r="R22" s="247"/>
      <c r="S22" s="156"/>
    </row>
    <row r="23" spans="1:19" s="319" customFormat="1" ht="18" customHeight="1" x14ac:dyDescent="0.25">
      <c r="A23" s="14">
        <v>9</v>
      </c>
      <c r="B23" s="383" t="s">
        <v>711</v>
      </c>
      <c r="C23" s="383"/>
      <c r="D23" s="383"/>
      <c r="E23" s="148" t="s">
        <v>35</v>
      </c>
      <c r="F23" s="317" t="s">
        <v>126</v>
      </c>
      <c r="G23" s="317" t="s">
        <v>55</v>
      </c>
      <c r="H23" s="318" t="s">
        <v>712</v>
      </c>
      <c r="I23" s="161">
        <v>30</v>
      </c>
      <c r="J23" s="161">
        <v>9</v>
      </c>
      <c r="K23" s="317">
        <v>20</v>
      </c>
      <c r="L23" s="152">
        <f t="shared" si="0"/>
        <v>10</v>
      </c>
      <c r="M23" s="152">
        <v>9</v>
      </c>
      <c r="N23" s="317">
        <f t="shared" si="1"/>
        <v>40</v>
      </c>
      <c r="O23" s="148" t="s">
        <v>122</v>
      </c>
      <c r="P23" s="307">
        <v>10</v>
      </c>
      <c r="Q23" s="388" t="s">
        <v>728</v>
      </c>
      <c r="R23" s="389"/>
      <c r="S23" s="156"/>
    </row>
    <row r="24" spans="1:19" s="319" customFormat="1" ht="15" x14ac:dyDescent="0.25">
      <c r="A24" s="14">
        <v>10</v>
      </c>
      <c r="B24" s="383" t="s">
        <v>716</v>
      </c>
      <c r="C24" s="383"/>
      <c r="D24" s="383"/>
      <c r="E24" s="317">
        <v>2007</v>
      </c>
      <c r="F24" s="317" t="s">
        <v>126</v>
      </c>
      <c r="G24" s="152" t="s">
        <v>91</v>
      </c>
      <c r="H24" s="387" t="s">
        <v>717</v>
      </c>
      <c r="I24" s="317">
        <v>29</v>
      </c>
      <c r="J24" s="317">
        <v>10</v>
      </c>
      <c r="K24" s="317">
        <v>20</v>
      </c>
      <c r="L24" s="152">
        <f t="shared" si="0"/>
        <v>10</v>
      </c>
      <c r="M24" s="152">
        <v>10</v>
      </c>
      <c r="N24" s="317">
        <f t="shared" si="1"/>
        <v>39</v>
      </c>
      <c r="O24" s="148" t="s">
        <v>122</v>
      </c>
      <c r="P24" s="217">
        <v>9</v>
      </c>
      <c r="Q24" s="388" t="s">
        <v>729</v>
      </c>
      <c r="R24" s="389"/>
      <c r="S24" s="29"/>
    </row>
    <row r="25" spans="1:19" s="319" customFormat="1" ht="15" x14ac:dyDescent="0.25">
      <c r="A25" s="14">
        <v>11</v>
      </c>
      <c r="B25" s="383" t="s">
        <v>720</v>
      </c>
      <c r="C25" s="383"/>
      <c r="D25" s="383"/>
      <c r="E25" s="317">
        <v>2007</v>
      </c>
      <c r="F25" s="317" t="s">
        <v>126</v>
      </c>
      <c r="G25" s="152" t="s">
        <v>180</v>
      </c>
      <c r="H25" s="387" t="s">
        <v>721</v>
      </c>
      <c r="I25" s="317">
        <v>28</v>
      </c>
      <c r="J25" s="317">
        <v>11</v>
      </c>
      <c r="K25" s="317">
        <v>20</v>
      </c>
      <c r="L25" s="152">
        <f t="shared" si="0"/>
        <v>10</v>
      </c>
      <c r="M25" s="152">
        <v>11</v>
      </c>
      <c r="N25" s="317">
        <f t="shared" si="1"/>
        <v>38</v>
      </c>
      <c r="O25" s="148" t="s">
        <v>122</v>
      </c>
      <c r="P25" s="217">
        <v>8</v>
      </c>
      <c r="Q25" s="388" t="s">
        <v>719</v>
      </c>
      <c r="R25" s="389"/>
      <c r="S25" s="29"/>
    </row>
    <row r="26" spans="1:19" s="319" customFormat="1" ht="15" x14ac:dyDescent="0.25">
      <c r="A26" s="14">
        <v>12</v>
      </c>
      <c r="B26" s="390" t="s">
        <v>722</v>
      </c>
      <c r="C26" s="390"/>
      <c r="D26" s="390"/>
      <c r="E26" s="317">
        <v>2007</v>
      </c>
      <c r="F26" s="317" t="s">
        <v>126</v>
      </c>
      <c r="G26" s="152" t="s">
        <v>49</v>
      </c>
      <c r="H26" s="387" t="s">
        <v>723</v>
      </c>
      <c r="I26" s="317">
        <v>26</v>
      </c>
      <c r="J26" s="317">
        <v>12</v>
      </c>
      <c r="K26" s="317">
        <v>20</v>
      </c>
      <c r="L26" s="152">
        <f>K26/2</f>
        <v>10</v>
      </c>
      <c r="M26" s="152">
        <v>12</v>
      </c>
      <c r="N26" s="317">
        <f t="shared" si="1"/>
        <v>36</v>
      </c>
      <c r="O26" s="148" t="s">
        <v>122</v>
      </c>
      <c r="P26" s="217">
        <v>7</v>
      </c>
      <c r="Q26" s="388" t="s">
        <v>724</v>
      </c>
      <c r="R26" s="389"/>
      <c r="S26" s="29"/>
    </row>
    <row r="27" spans="1:19" s="319" customFormat="1" ht="15" x14ac:dyDescent="0.25">
      <c r="A27" s="320"/>
      <c r="B27" s="326"/>
      <c r="C27" s="326"/>
      <c r="D27" s="326"/>
      <c r="E27" s="321"/>
      <c r="F27" s="321"/>
      <c r="G27" s="322"/>
      <c r="H27" s="325"/>
      <c r="I27" s="321"/>
      <c r="J27" s="321"/>
      <c r="K27" s="321"/>
      <c r="L27" s="322"/>
      <c r="M27" s="322"/>
      <c r="N27" s="321"/>
      <c r="O27" s="321"/>
      <c r="P27" s="322"/>
      <c r="Q27" s="326"/>
      <c r="R27" s="326"/>
    </row>
    <row r="28" spans="1:19" ht="15" x14ac:dyDescent="0.25">
      <c r="A28" s="38"/>
      <c r="B28" s="43"/>
      <c r="C28" s="45"/>
      <c r="D28" s="45"/>
      <c r="E28" s="46"/>
      <c r="F28" s="47"/>
      <c r="G28" s="48"/>
      <c r="H28" s="42"/>
      <c r="I28" s="40"/>
      <c r="J28" s="40"/>
      <c r="K28" s="40"/>
      <c r="L28" s="41"/>
      <c r="M28" s="41"/>
      <c r="N28" s="41"/>
      <c r="O28" s="40"/>
      <c r="P28" s="40"/>
      <c r="Q28" s="49"/>
      <c r="R28" s="50"/>
    </row>
    <row r="29" spans="1:19" ht="15.75" x14ac:dyDescent="0.25">
      <c r="A29" s="51" t="s">
        <v>57</v>
      </c>
      <c r="B29" s="52"/>
      <c r="C29" s="52"/>
      <c r="F29" s="53" t="s">
        <v>58</v>
      </c>
      <c r="H29"/>
      <c r="J29" s="51" t="s">
        <v>59</v>
      </c>
      <c r="K29" s="54"/>
      <c r="L29"/>
      <c r="N29" s="55"/>
      <c r="O29"/>
      <c r="P29" s="54" t="s">
        <v>60</v>
      </c>
    </row>
    <row r="30" spans="1:19" ht="15.75" x14ac:dyDescent="0.25">
      <c r="A30" s="51"/>
      <c r="B30" s="52"/>
      <c r="C30" s="52"/>
      <c r="F30" s="53"/>
      <c r="H30"/>
      <c r="J30" s="51"/>
      <c r="K30" s="54"/>
      <c r="L30"/>
      <c r="N30" s="55"/>
      <c r="O30"/>
      <c r="P30" s="54"/>
    </row>
    <row r="31" spans="1:19" ht="15.75" x14ac:dyDescent="0.25">
      <c r="A31" s="51" t="s">
        <v>61</v>
      </c>
      <c r="B31" s="52"/>
      <c r="C31" s="52"/>
      <c r="F31" s="53" t="s">
        <v>62</v>
      </c>
      <c r="H31"/>
      <c r="J31" s="51" t="s">
        <v>63</v>
      </c>
      <c r="K31" s="54"/>
      <c r="L31"/>
      <c r="N31" s="55"/>
      <c r="O31"/>
      <c r="P31" s="54" t="s">
        <v>64</v>
      </c>
    </row>
    <row r="32" spans="1:19" ht="18.75" customHeight="1" x14ac:dyDescent="0.25">
      <c r="A32" s="38"/>
      <c r="B32" s="348"/>
      <c r="C32" s="348"/>
      <c r="D32" s="348"/>
      <c r="E32" s="41"/>
      <c r="F32" s="41"/>
      <c r="G32" s="43"/>
      <c r="H32" s="56"/>
      <c r="I32" s="41"/>
      <c r="J32" s="41"/>
      <c r="K32" s="41"/>
      <c r="L32" s="41"/>
      <c r="M32" s="41"/>
      <c r="N32" s="41"/>
      <c r="O32" s="41"/>
      <c r="P32" s="57"/>
      <c r="Q32" s="43"/>
      <c r="R32" s="43"/>
    </row>
    <row r="33" spans="1:18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8"/>
      <c r="Q33" s="17"/>
      <c r="R33" s="17"/>
    </row>
    <row r="34" spans="1:18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8"/>
      <c r="Q34" s="17"/>
      <c r="R34" s="17"/>
    </row>
    <row r="35" spans="1:18" ht="15.75" x14ac:dyDescent="0.25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9"/>
      <c r="Q35" s="58"/>
      <c r="R35" s="52"/>
    </row>
    <row r="36" spans="1:18" ht="15.75" x14ac:dyDescent="0.25">
      <c r="A36" s="52"/>
      <c r="B36" s="52"/>
      <c r="C36" s="52"/>
      <c r="D36" s="52"/>
      <c r="E36" s="52"/>
      <c r="F36" s="52"/>
      <c r="G36" s="52"/>
      <c r="H36" s="58"/>
      <c r="I36" s="58"/>
      <c r="J36" s="58"/>
      <c r="K36" s="58"/>
      <c r="L36" s="58"/>
      <c r="M36" s="58"/>
      <c r="N36" s="58"/>
      <c r="O36" s="58"/>
      <c r="P36" s="59"/>
      <c r="Q36" s="58"/>
      <c r="R36" s="52"/>
    </row>
    <row r="37" spans="1:18" ht="15.75" x14ac:dyDescent="0.25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9"/>
      <c r="Q37" s="58"/>
      <c r="R37" s="52"/>
    </row>
  </sheetData>
  <mergeCells count="39">
    <mergeCell ref="A1:S1"/>
    <mergeCell ref="A2:S2"/>
    <mergeCell ref="A3:S3"/>
    <mergeCell ref="A4:S4"/>
    <mergeCell ref="A5:D5"/>
    <mergeCell ref="E5:P5"/>
    <mergeCell ref="A6:C6"/>
    <mergeCell ref="E6:P6"/>
    <mergeCell ref="Q6:S6"/>
    <mergeCell ref="E7:P7"/>
    <mergeCell ref="Q7:S7"/>
    <mergeCell ref="E8:P8"/>
    <mergeCell ref="Q8:S9"/>
    <mergeCell ref="E9:P9"/>
    <mergeCell ref="E10:P10"/>
    <mergeCell ref="E11:P11"/>
    <mergeCell ref="K13:L13"/>
    <mergeCell ref="M13:M14"/>
    <mergeCell ref="A13:A14"/>
    <mergeCell ref="B13:D14"/>
    <mergeCell ref="E13:E14"/>
    <mergeCell ref="F13:F14"/>
    <mergeCell ref="G13:G14"/>
    <mergeCell ref="N13:N14"/>
    <mergeCell ref="O13:O14"/>
    <mergeCell ref="P13:P14"/>
    <mergeCell ref="Q13:S14"/>
    <mergeCell ref="B32:D32"/>
    <mergeCell ref="B23:D23"/>
    <mergeCell ref="B24:D24"/>
    <mergeCell ref="Q23:R23"/>
    <mergeCell ref="B25:D25"/>
    <mergeCell ref="Q25:R25"/>
    <mergeCell ref="Q24:R24"/>
    <mergeCell ref="B26:D26"/>
    <mergeCell ref="Q26:R26"/>
    <mergeCell ref="H13:H14"/>
    <mergeCell ref="I13:I14"/>
    <mergeCell ref="J13:J14"/>
  </mergeCells>
  <pageMargins left="0.25" right="0.25" top="0.75" bottom="0.75" header="0.51180555555555496" footer="0.51180555555555496"/>
  <pageSetup paperSize="9" scale="78" firstPageNumber="0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EB4E3"/>
  </sheetPr>
  <dimension ref="A1:AMJ37"/>
  <sheetViews>
    <sheetView view="pageBreakPreview" topLeftCell="A13" zoomScaleNormal="90" workbookViewId="0">
      <selection activeCell="D10" sqref="D10"/>
    </sheetView>
  </sheetViews>
  <sheetFormatPr defaultColWidth="9.140625" defaultRowHeight="12.75" x14ac:dyDescent="0.2"/>
  <cols>
    <col min="1" max="1" width="7.140625" style="1" customWidth="1"/>
    <col min="2" max="2" width="9.140625" style="1"/>
    <col min="3" max="3" width="9.85546875" style="1" customWidth="1"/>
    <col min="4" max="4" width="8.28515625" style="1" customWidth="1"/>
    <col min="5" max="5" width="10.42578125" style="1" customWidth="1"/>
    <col min="6" max="6" width="8.5703125" style="1" customWidth="1"/>
    <col min="7" max="7" width="30.7109375" style="1" customWidth="1"/>
    <col min="8" max="8" width="7.85546875" style="1" customWidth="1"/>
    <col min="9" max="9" width="7.5703125" style="1" customWidth="1"/>
    <col min="10" max="10" width="5.85546875" style="1" customWidth="1"/>
    <col min="11" max="11" width="8.42578125" style="1" customWidth="1"/>
    <col min="12" max="12" width="8.7109375" style="1" customWidth="1"/>
    <col min="13" max="13" width="5.85546875" style="1" customWidth="1"/>
    <col min="14" max="14" width="7" style="1" customWidth="1"/>
    <col min="15" max="15" width="7.5703125" style="1" customWidth="1"/>
    <col min="16" max="16" width="7.85546875" style="2" customWidth="1"/>
    <col min="17" max="17" width="12" style="1" customWidth="1"/>
    <col min="18" max="18" width="11.85546875" style="1" customWidth="1"/>
    <col min="19" max="19" width="10.7109375" style="1" customWidth="1"/>
    <col min="20" max="1024" width="9.140625" style="1"/>
  </cols>
  <sheetData>
    <row r="1" spans="1:19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</row>
    <row r="2" spans="1:19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</row>
    <row r="3" spans="1:19" ht="18.75" customHeight="1" x14ac:dyDescent="0.25">
      <c r="A3" s="327" t="s">
        <v>2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</row>
    <row r="4" spans="1:19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7"/>
    </row>
    <row r="5" spans="1:19" ht="18" customHeight="1" x14ac:dyDescent="0.3">
      <c r="A5" s="166" t="s">
        <v>4</v>
      </c>
      <c r="B5" s="166"/>
      <c r="C5" s="166"/>
      <c r="D5" s="167"/>
      <c r="E5" s="334" t="s">
        <v>5</v>
      </c>
      <c r="F5" s="334"/>
      <c r="G5" s="334"/>
      <c r="H5" s="334"/>
      <c r="I5" s="334"/>
      <c r="J5" s="334"/>
      <c r="K5" s="334"/>
      <c r="L5" s="334"/>
      <c r="M5" s="334"/>
      <c r="N5" s="334"/>
      <c r="O5" s="334"/>
      <c r="P5" s="334"/>
    </row>
    <row r="6" spans="1:19" ht="18" customHeight="1" x14ac:dyDescent="0.3">
      <c r="A6" s="333" t="s">
        <v>294</v>
      </c>
      <c r="B6" s="333"/>
      <c r="C6" s="333"/>
      <c r="D6" s="5"/>
      <c r="E6" s="334" t="s">
        <v>7</v>
      </c>
      <c r="F6" s="334"/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5" t="s">
        <v>113</v>
      </c>
      <c r="R6" s="335"/>
      <c r="S6" s="335"/>
    </row>
    <row r="7" spans="1:19" ht="18" customHeight="1" x14ac:dyDescent="0.3">
      <c r="A7" s="88" t="s">
        <v>295</v>
      </c>
      <c r="B7" s="88" t="s">
        <v>296</v>
      </c>
      <c r="C7" s="88" t="s">
        <v>297</v>
      </c>
      <c r="D7" s="8"/>
      <c r="E7" s="334" t="s">
        <v>9</v>
      </c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5" t="s">
        <v>10</v>
      </c>
      <c r="R7" s="335"/>
      <c r="S7" s="335"/>
    </row>
    <row r="8" spans="1:19" ht="18" customHeight="1" x14ac:dyDescent="0.25">
      <c r="A8" s="7">
        <v>156</v>
      </c>
      <c r="B8" s="7">
        <v>211</v>
      </c>
      <c r="C8" s="7">
        <v>256.5</v>
      </c>
      <c r="D8" s="9"/>
      <c r="E8" s="327" t="s">
        <v>11</v>
      </c>
      <c r="F8" s="327"/>
      <c r="G8" s="327"/>
      <c r="H8" s="327"/>
      <c r="I8" s="327"/>
      <c r="J8" s="327"/>
      <c r="K8" s="327"/>
      <c r="L8" s="327"/>
      <c r="M8" s="327"/>
      <c r="N8" s="327"/>
      <c r="O8" s="327"/>
      <c r="P8" s="327"/>
      <c r="Q8" s="328" t="s">
        <v>12</v>
      </c>
      <c r="R8" s="328"/>
      <c r="S8" s="328"/>
    </row>
    <row r="9" spans="1:19" ht="5.25" customHeight="1" x14ac:dyDescent="0.3">
      <c r="A9" s="162"/>
      <c r="B9" s="163"/>
      <c r="C9" s="163"/>
      <c r="D9" s="5"/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4"/>
      <c r="P9" s="334"/>
      <c r="Q9" s="328"/>
      <c r="R9" s="328"/>
      <c r="S9" s="328"/>
    </row>
    <row r="10" spans="1:19" ht="18" customHeight="1" x14ac:dyDescent="0.25">
      <c r="A10" s="12" t="s">
        <v>13</v>
      </c>
      <c r="B10" s="13"/>
      <c r="C10" s="11"/>
      <c r="D10" s="14">
        <v>36</v>
      </c>
      <c r="E10" s="349" t="s">
        <v>298</v>
      </c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49"/>
      <c r="Q10" s="88" t="s">
        <v>114</v>
      </c>
      <c r="R10" s="88" t="s">
        <v>115</v>
      </c>
      <c r="S10" s="88" t="s">
        <v>330</v>
      </c>
    </row>
    <row r="11" spans="1:19" ht="18" customHeight="1" x14ac:dyDescent="0.25">
      <c r="A11" s="15" t="s">
        <v>18</v>
      </c>
      <c r="B11" s="13"/>
      <c r="C11" s="11"/>
      <c r="D11" s="14">
        <v>347</v>
      </c>
      <c r="E11" s="349" t="s">
        <v>162</v>
      </c>
      <c r="F11" s="349"/>
      <c r="G11" s="349"/>
      <c r="H11" s="349"/>
      <c r="I11" s="349"/>
      <c r="J11" s="349"/>
      <c r="K11" s="349"/>
      <c r="L11" s="349"/>
      <c r="M11" s="349"/>
      <c r="N11" s="349"/>
      <c r="O11" s="349"/>
      <c r="P11" s="349"/>
      <c r="Q11" s="88">
        <v>120</v>
      </c>
      <c r="R11" s="88">
        <v>95</v>
      </c>
      <c r="S11" s="88">
        <v>70</v>
      </c>
    </row>
    <row r="12" spans="1:19" ht="7.5" customHeight="1" x14ac:dyDescent="0.2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8"/>
      <c r="Q12" s="17"/>
      <c r="R12" s="17"/>
    </row>
    <row r="13" spans="1:19" ht="12.75" customHeight="1" x14ac:dyDescent="0.2">
      <c r="A13" s="332" t="s">
        <v>20</v>
      </c>
      <c r="B13" s="330" t="s">
        <v>21</v>
      </c>
      <c r="C13" s="330"/>
      <c r="D13" s="330"/>
      <c r="E13" s="330" t="s">
        <v>22</v>
      </c>
      <c r="F13" s="330" t="s">
        <v>23</v>
      </c>
      <c r="G13" s="330" t="s">
        <v>24</v>
      </c>
      <c r="H13" s="330" t="s">
        <v>25</v>
      </c>
      <c r="I13" s="330" t="s">
        <v>26</v>
      </c>
      <c r="J13" s="330" t="s">
        <v>267</v>
      </c>
      <c r="K13" s="331" t="s">
        <v>300</v>
      </c>
      <c r="L13" s="331"/>
      <c r="M13" s="330" t="s">
        <v>267</v>
      </c>
      <c r="N13" s="330" t="s">
        <v>301</v>
      </c>
      <c r="O13" s="330" t="s">
        <v>27</v>
      </c>
      <c r="P13" s="332" t="s">
        <v>28</v>
      </c>
      <c r="Q13" s="330" t="s">
        <v>29</v>
      </c>
      <c r="R13" s="330"/>
      <c r="S13" s="330"/>
    </row>
    <row r="14" spans="1:19" x14ac:dyDescent="0.2">
      <c r="A14" s="332"/>
      <c r="B14" s="330"/>
      <c r="C14" s="330"/>
      <c r="D14" s="330"/>
      <c r="E14" s="330"/>
      <c r="F14" s="330"/>
      <c r="G14" s="330"/>
      <c r="H14" s="330"/>
      <c r="I14" s="330"/>
      <c r="J14" s="330"/>
      <c r="K14" s="19" t="s">
        <v>302</v>
      </c>
      <c r="L14" s="19" t="s">
        <v>303</v>
      </c>
      <c r="M14" s="330"/>
      <c r="N14" s="330"/>
      <c r="O14" s="330"/>
      <c r="P14" s="332"/>
      <c r="Q14" s="330"/>
      <c r="R14" s="330"/>
      <c r="S14" s="330"/>
    </row>
    <row r="15" spans="1:19" ht="18" customHeight="1" x14ac:dyDescent="0.25">
      <c r="A15" s="7">
        <v>1</v>
      </c>
      <c r="B15" s="159" t="s">
        <v>280</v>
      </c>
      <c r="C15" s="160"/>
      <c r="D15" s="160"/>
      <c r="E15" s="148">
        <v>2006</v>
      </c>
      <c r="F15" s="149" t="s">
        <v>90</v>
      </c>
      <c r="G15" s="149" t="s">
        <v>136</v>
      </c>
      <c r="H15" s="135">
        <v>69.25</v>
      </c>
      <c r="I15" s="151">
        <v>133</v>
      </c>
      <c r="J15" s="151">
        <v>1</v>
      </c>
      <c r="K15" s="149">
        <v>172</v>
      </c>
      <c r="L15" s="152">
        <f t="shared" ref="L15:L30" si="0">K15/2</f>
        <v>86</v>
      </c>
      <c r="M15" s="152">
        <v>2</v>
      </c>
      <c r="N15" s="149">
        <f t="shared" ref="N15:N30" si="1">I15+L15</f>
        <v>219</v>
      </c>
      <c r="O15" s="149" t="s">
        <v>90</v>
      </c>
      <c r="P15" s="24">
        <v>20</v>
      </c>
      <c r="Q15" s="158" t="s">
        <v>137</v>
      </c>
      <c r="R15" s="28"/>
      <c r="S15" s="156"/>
    </row>
    <row r="16" spans="1:19" ht="18" customHeight="1" x14ac:dyDescent="0.25">
      <c r="A16" s="7">
        <v>2</v>
      </c>
      <c r="B16" s="159" t="s">
        <v>358</v>
      </c>
      <c r="C16" s="160"/>
      <c r="D16" s="160"/>
      <c r="E16" s="148">
        <v>2006</v>
      </c>
      <c r="F16" s="149" t="s">
        <v>90</v>
      </c>
      <c r="G16" s="149" t="s">
        <v>46</v>
      </c>
      <c r="H16" s="135">
        <v>71.400000000000006</v>
      </c>
      <c r="I16" s="151">
        <v>90</v>
      </c>
      <c r="J16" s="151">
        <v>6</v>
      </c>
      <c r="K16" s="149">
        <v>185</v>
      </c>
      <c r="L16" s="152">
        <f t="shared" si="0"/>
        <v>92.5</v>
      </c>
      <c r="M16" s="152">
        <v>1</v>
      </c>
      <c r="N16" s="149">
        <f t="shared" si="1"/>
        <v>182.5</v>
      </c>
      <c r="O16" s="149" t="s">
        <v>90</v>
      </c>
      <c r="P16" s="24">
        <v>18</v>
      </c>
      <c r="Q16" s="158" t="s">
        <v>359</v>
      </c>
      <c r="R16" s="28"/>
      <c r="S16" s="156"/>
    </row>
    <row r="17" spans="1:19" ht="18" customHeight="1" x14ac:dyDescent="0.25">
      <c r="A17" s="7">
        <v>3</v>
      </c>
      <c r="B17" s="159" t="s">
        <v>163</v>
      </c>
      <c r="C17" s="160"/>
      <c r="D17" s="160"/>
      <c r="E17" s="148" t="s">
        <v>106</v>
      </c>
      <c r="F17" s="149" t="s">
        <v>90</v>
      </c>
      <c r="G17" s="149" t="s">
        <v>87</v>
      </c>
      <c r="H17" s="135">
        <v>72.8</v>
      </c>
      <c r="I17" s="151">
        <v>118</v>
      </c>
      <c r="J17" s="151">
        <v>3</v>
      </c>
      <c r="K17" s="149">
        <v>129</v>
      </c>
      <c r="L17" s="152">
        <f t="shared" si="0"/>
        <v>64.5</v>
      </c>
      <c r="M17" s="152">
        <v>4</v>
      </c>
      <c r="N17" s="149">
        <f t="shared" si="1"/>
        <v>182.5</v>
      </c>
      <c r="O17" s="149" t="s">
        <v>90</v>
      </c>
      <c r="P17" s="24">
        <v>16</v>
      </c>
      <c r="Q17" s="158" t="s">
        <v>164</v>
      </c>
      <c r="R17" s="28"/>
      <c r="S17" s="156"/>
    </row>
    <row r="18" spans="1:19" ht="18" customHeight="1" x14ac:dyDescent="0.25">
      <c r="A18" s="7">
        <v>4</v>
      </c>
      <c r="B18" s="159" t="s">
        <v>169</v>
      </c>
      <c r="C18" s="160"/>
      <c r="D18" s="160"/>
      <c r="E18" s="148">
        <v>2006</v>
      </c>
      <c r="F18" s="149" t="s">
        <v>90</v>
      </c>
      <c r="G18" s="149" t="s">
        <v>155</v>
      </c>
      <c r="H18" s="135">
        <v>69.900000000000006</v>
      </c>
      <c r="I18" s="151">
        <v>118</v>
      </c>
      <c r="J18" s="151">
        <v>2</v>
      </c>
      <c r="K18" s="149">
        <v>122</v>
      </c>
      <c r="L18" s="152">
        <f t="shared" si="0"/>
        <v>61</v>
      </c>
      <c r="M18" s="152">
        <v>7</v>
      </c>
      <c r="N18" s="149">
        <f t="shared" si="1"/>
        <v>179</v>
      </c>
      <c r="O18" s="149" t="s">
        <v>90</v>
      </c>
      <c r="P18" s="24">
        <v>15</v>
      </c>
      <c r="Q18" s="158" t="s">
        <v>170</v>
      </c>
      <c r="R18" s="28"/>
      <c r="S18" s="156"/>
    </row>
    <row r="19" spans="1:19" ht="18" customHeight="1" x14ac:dyDescent="0.25">
      <c r="A19" s="7">
        <v>5</v>
      </c>
      <c r="B19" s="159" t="s">
        <v>165</v>
      </c>
      <c r="C19" s="160"/>
      <c r="D19" s="160"/>
      <c r="E19" s="148">
        <v>2006</v>
      </c>
      <c r="F19" s="149" t="s">
        <v>31</v>
      </c>
      <c r="G19" s="149" t="s">
        <v>39</v>
      </c>
      <c r="H19" s="135">
        <v>68.3</v>
      </c>
      <c r="I19" s="151">
        <v>100</v>
      </c>
      <c r="J19" s="151">
        <v>4</v>
      </c>
      <c r="K19" s="149">
        <v>122</v>
      </c>
      <c r="L19" s="152">
        <f t="shared" si="0"/>
        <v>61</v>
      </c>
      <c r="M19" s="152">
        <v>6</v>
      </c>
      <c r="N19" s="149">
        <f t="shared" si="1"/>
        <v>161</v>
      </c>
      <c r="O19" s="23" t="s">
        <v>166</v>
      </c>
      <c r="P19" s="24">
        <v>14</v>
      </c>
      <c r="Q19" s="158" t="s">
        <v>40</v>
      </c>
      <c r="R19" s="28"/>
      <c r="S19" s="156"/>
    </row>
    <row r="20" spans="1:19" ht="18" customHeight="1" x14ac:dyDescent="0.25">
      <c r="A20" s="7">
        <v>6</v>
      </c>
      <c r="B20" s="159" t="s">
        <v>284</v>
      </c>
      <c r="C20" s="160"/>
      <c r="D20" s="160"/>
      <c r="E20" s="148">
        <v>2007</v>
      </c>
      <c r="F20" s="149" t="s">
        <v>73</v>
      </c>
      <c r="G20" s="149" t="s">
        <v>74</v>
      </c>
      <c r="H20" s="135">
        <v>71.7</v>
      </c>
      <c r="I20" s="151">
        <v>88</v>
      </c>
      <c r="J20" s="151">
        <v>7</v>
      </c>
      <c r="K20" s="149">
        <v>120</v>
      </c>
      <c r="L20" s="152">
        <f t="shared" si="0"/>
        <v>60</v>
      </c>
      <c r="M20" s="152">
        <v>10</v>
      </c>
      <c r="N20" s="149">
        <f t="shared" si="1"/>
        <v>148</v>
      </c>
      <c r="O20" s="23" t="s">
        <v>166</v>
      </c>
      <c r="P20" s="24">
        <v>13</v>
      </c>
      <c r="Q20" s="158" t="s">
        <v>285</v>
      </c>
      <c r="R20" s="28"/>
      <c r="S20" s="156"/>
    </row>
    <row r="21" spans="1:19" ht="18" customHeight="1" x14ac:dyDescent="0.25">
      <c r="A21" s="7">
        <v>7</v>
      </c>
      <c r="B21" s="159" t="s">
        <v>360</v>
      </c>
      <c r="C21" s="160"/>
      <c r="D21" s="160"/>
      <c r="E21" s="148" t="s">
        <v>35</v>
      </c>
      <c r="F21" s="149" t="s">
        <v>90</v>
      </c>
      <c r="G21" s="64" t="s">
        <v>127</v>
      </c>
      <c r="H21" s="135">
        <v>71.55</v>
      </c>
      <c r="I21" s="151">
        <v>92</v>
      </c>
      <c r="J21" s="151">
        <v>5</v>
      </c>
      <c r="K21" s="149">
        <v>96</v>
      </c>
      <c r="L21" s="152">
        <f t="shared" si="0"/>
        <v>48</v>
      </c>
      <c r="M21" s="152">
        <v>13</v>
      </c>
      <c r="N21" s="149">
        <f t="shared" si="1"/>
        <v>140</v>
      </c>
      <c r="O21" s="149" t="s">
        <v>90</v>
      </c>
      <c r="P21" s="24">
        <v>12</v>
      </c>
      <c r="Q21" s="158" t="s">
        <v>313</v>
      </c>
      <c r="R21" s="28"/>
      <c r="S21" s="156"/>
    </row>
    <row r="22" spans="1:19" ht="18" customHeight="1" x14ac:dyDescent="0.25">
      <c r="A22" s="7">
        <v>8</v>
      </c>
      <c r="B22" s="159" t="s">
        <v>167</v>
      </c>
      <c r="C22" s="160"/>
      <c r="D22" s="160"/>
      <c r="E22" s="148">
        <v>2006</v>
      </c>
      <c r="F22" s="149" t="s">
        <v>73</v>
      </c>
      <c r="G22" s="149" t="s">
        <v>82</v>
      </c>
      <c r="H22" s="135">
        <v>72.7</v>
      </c>
      <c r="I22" s="151">
        <v>65</v>
      </c>
      <c r="J22" s="151">
        <v>9</v>
      </c>
      <c r="K22" s="149">
        <v>129</v>
      </c>
      <c r="L22" s="152">
        <f t="shared" si="0"/>
        <v>64.5</v>
      </c>
      <c r="M22" s="152">
        <v>3</v>
      </c>
      <c r="N22" s="149">
        <f t="shared" si="1"/>
        <v>129.5</v>
      </c>
      <c r="O22" s="23" t="s">
        <v>166</v>
      </c>
      <c r="P22" s="24">
        <v>11</v>
      </c>
      <c r="Q22" s="158" t="s">
        <v>168</v>
      </c>
      <c r="R22" s="28"/>
      <c r="S22" s="156"/>
    </row>
    <row r="23" spans="1:19" ht="18" customHeight="1" x14ac:dyDescent="0.25">
      <c r="A23" s="7">
        <v>9</v>
      </c>
      <c r="B23" s="159" t="s">
        <v>361</v>
      </c>
      <c r="C23" s="160"/>
      <c r="D23" s="160"/>
      <c r="E23" s="148">
        <v>2007</v>
      </c>
      <c r="F23" s="149" t="s">
        <v>90</v>
      </c>
      <c r="G23" s="149" t="s">
        <v>362</v>
      </c>
      <c r="H23" s="135">
        <v>72.8</v>
      </c>
      <c r="I23" s="151">
        <v>74</v>
      </c>
      <c r="J23" s="151">
        <v>8</v>
      </c>
      <c r="K23" s="149">
        <v>102</v>
      </c>
      <c r="L23" s="152">
        <f t="shared" si="0"/>
        <v>51</v>
      </c>
      <c r="M23" s="152">
        <v>12</v>
      </c>
      <c r="N23" s="149">
        <f t="shared" si="1"/>
        <v>125</v>
      </c>
      <c r="O23" s="149" t="s">
        <v>90</v>
      </c>
      <c r="P23" s="24">
        <v>10</v>
      </c>
      <c r="Q23" s="158" t="s">
        <v>363</v>
      </c>
      <c r="R23" s="28"/>
      <c r="S23" s="156"/>
    </row>
    <row r="24" spans="1:19" ht="18" customHeight="1" x14ac:dyDescent="0.25">
      <c r="A24" s="7">
        <v>10</v>
      </c>
      <c r="B24" s="159" t="s">
        <v>364</v>
      </c>
      <c r="C24" s="160"/>
      <c r="D24" s="160"/>
      <c r="E24" s="148">
        <v>2006</v>
      </c>
      <c r="F24" s="149" t="s">
        <v>73</v>
      </c>
      <c r="G24" s="149" t="s">
        <v>132</v>
      </c>
      <c r="H24" s="135">
        <v>71.25</v>
      </c>
      <c r="I24" s="151">
        <v>62</v>
      </c>
      <c r="J24" s="151">
        <v>10</v>
      </c>
      <c r="K24" s="149">
        <v>120</v>
      </c>
      <c r="L24" s="152">
        <f t="shared" si="0"/>
        <v>60</v>
      </c>
      <c r="M24" s="152">
        <v>9</v>
      </c>
      <c r="N24" s="149">
        <f t="shared" si="1"/>
        <v>122</v>
      </c>
      <c r="O24" s="23" t="s">
        <v>166</v>
      </c>
      <c r="P24" s="24">
        <v>9</v>
      </c>
      <c r="Q24" s="158" t="s">
        <v>345</v>
      </c>
      <c r="R24" s="28"/>
      <c r="S24" s="156"/>
    </row>
    <row r="25" spans="1:19" ht="18" customHeight="1" x14ac:dyDescent="0.25">
      <c r="A25" s="7">
        <v>11</v>
      </c>
      <c r="B25" s="159" t="s">
        <v>365</v>
      </c>
      <c r="C25" s="160"/>
      <c r="D25" s="160"/>
      <c r="E25" s="148" t="s">
        <v>35</v>
      </c>
      <c r="F25" s="149" t="s">
        <v>126</v>
      </c>
      <c r="G25" s="149" t="s">
        <v>366</v>
      </c>
      <c r="H25" s="135">
        <v>70.05</v>
      </c>
      <c r="I25" s="151">
        <v>61</v>
      </c>
      <c r="J25" s="151">
        <v>11</v>
      </c>
      <c r="K25" s="149">
        <v>120</v>
      </c>
      <c r="L25" s="152">
        <f t="shared" si="0"/>
        <v>60</v>
      </c>
      <c r="M25" s="152">
        <v>8</v>
      </c>
      <c r="N25" s="149">
        <f t="shared" si="1"/>
        <v>121</v>
      </c>
      <c r="O25" s="23" t="s">
        <v>166</v>
      </c>
      <c r="P25" s="24">
        <v>8</v>
      </c>
      <c r="Q25" s="158" t="s">
        <v>367</v>
      </c>
      <c r="R25" s="28"/>
      <c r="S25" s="156"/>
    </row>
    <row r="26" spans="1:19" ht="18" customHeight="1" x14ac:dyDescent="0.25">
      <c r="A26" s="7">
        <v>12</v>
      </c>
      <c r="B26" s="159" t="s">
        <v>291</v>
      </c>
      <c r="C26" s="160"/>
      <c r="D26" s="160"/>
      <c r="E26" s="148">
        <v>2006</v>
      </c>
      <c r="F26" s="149" t="s">
        <v>73</v>
      </c>
      <c r="G26" s="149" t="s">
        <v>111</v>
      </c>
      <c r="H26" s="135">
        <v>71.2</v>
      </c>
      <c r="I26" s="151">
        <v>51</v>
      </c>
      <c r="J26" s="151">
        <v>13</v>
      </c>
      <c r="K26" s="149">
        <v>124</v>
      </c>
      <c r="L26" s="152">
        <f t="shared" si="0"/>
        <v>62</v>
      </c>
      <c r="M26" s="152">
        <v>5</v>
      </c>
      <c r="N26" s="149">
        <f t="shared" si="1"/>
        <v>113</v>
      </c>
      <c r="O26" s="23" t="s">
        <v>73</v>
      </c>
      <c r="P26" s="24">
        <v>7</v>
      </c>
      <c r="Q26" s="158" t="s">
        <v>208</v>
      </c>
      <c r="R26" s="28"/>
      <c r="S26" s="156"/>
    </row>
    <row r="27" spans="1:19" ht="18" customHeight="1" x14ac:dyDescent="0.25">
      <c r="A27" s="7">
        <v>13</v>
      </c>
      <c r="B27" s="159" t="s">
        <v>171</v>
      </c>
      <c r="C27" s="160"/>
      <c r="D27" s="160"/>
      <c r="E27" s="148">
        <v>2006</v>
      </c>
      <c r="F27" s="149" t="s">
        <v>126</v>
      </c>
      <c r="G27" s="149" t="s">
        <v>132</v>
      </c>
      <c r="H27" s="135">
        <v>72.150000000000006</v>
      </c>
      <c r="I27" s="151">
        <v>48</v>
      </c>
      <c r="J27" s="151">
        <v>14</v>
      </c>
      <c r="K27" s="149">
        <v>104</v>
      </c>
      <c r="L27" s="152">
        <f t="shared" si="0"/>
        <v>52</v>
      </c>
      <c r="M27" s="152">
        <v>11</v>
      </c>
      <c r="N27" s="149">
        <f t="shared" si="1"/>
        <v>100</v>
      </c>
      <c r="O27" s="23" t="s">
        <v>139</v>
      </c>
      <c r="P27" s="24">
        <v>6</v>
      </c>
      <c r="Q27" s="158" t="s">
        <v>172</v>
      </c>
      <c r="R27" s="28"/>
      <c r="S27" s="156"/>
    </row>
    <row r="28" spans="1:19" ht="18" customHeight="1" x14ac:dyDescent="0.25">
      <c r="A28" s="7">
        <v>14</v>
      </c>
      <c r="B28" s="159" t="s">
        <v>368</v>
      </c>
      <c r="C28" s="160"/>
      <c r="D28" s="160"/>
      <c r="E28" s="148" t="s">
        <v>94</v>
      </c>
      <c r="F28" s="149" t="s">
        <v>31</v>
      </c>
      <c r="G28" s="149" t="s">
        <v>36</v>
      </c>
      <c r="H28" s="135">
        <v>72.400000000000006</v>
      </c>
      <c r="I28" s="151">
        <v>55</v>
      </c>
      <c r="J28" s="151">
        <v>12</v>
      </c>
      <c r="K28" s="149">
        <v>79</v>
      </c>
      <c r="L28" s="152">
        <f t="shared" si="0"/>
        <v>39.5</v>
      </c>
      <c r="M28" s="152">
        <v>15</v>
      </c>
      <c r="N28" s="149">
        <f t="shared" si="1"/>
        <v>94.5</v>
      </c>
      <c r="O28" s="23" t="s">
        <v>144</v>
      </c>
      <c r="P28" s="24">
        <v>5</v>
      </c>
      <c r="Q28" s="158" t="s">
        <v>95</v>
      </c>
      <c r="R28" s="28"/>
      <c r="S28" s="156"/>
    </row>
    <row r="29" spans="1:19" ht="18" customHeight="1" x14ac:dyDescent="0.25">
      <c r="A29" s="7">
        <v>15</v>
      </c>
      <c r="B29" s="159" t="s">
        <v>369</v>
      </c>
      <c r="C29" s="160"/>
      <c r="D29" s="160"/>
      <c r="E29" s="148">
        <v>2007</v>
      </c>
      <c r="F29" s="149" t="s">
        <v>90</v>
      </c>
      <c r="G29" s="149" t="s">
        <v>97</v>
      </c>
      <c r="H29" s="135">
        <v>68.599999999999994</v>
      </c>
      <c r="I29" s="151">
        <v>40</v>
      </c>
      <c r="J29" s="151">
        <v>15</v>
      </c>
      <c r="K29" s="149">
        <v>80</v>
      </c>
      <c r="L29" s="152">
        <f t="shared" si="0"/>
        <v>40</v>
      </c>
      <c r="M29" s="152">
        <v>14</v>
      </c>
      <c r="N29" s="149">
        <f t="shared" si="1"/>
        <v>80</v>
      </c>
      <c r="O29" s="23" t="s">
        <v>126</v>
      </c>
      <c r="P29" s="24">
        <v>4</v>
      </c>
      <c r="Q29" s="158" t="s">
        <v>204</v>
      </c>
      <c r="R29" s="28"/>
      <c r="S29" s="156"/>
    </row>
    <row r="30" spans="1:19" ht="18" customHeight="1" x14ac:dyDescent="0.25">
      <c r="A30" s="7">
        <v>16</v>
      </c>
      <c r="B30" s="159" t="s">
        <v>370</v>
      </c>
      <c r="C30" s="160"/>
      <c r="D30" s="160"/>
      <c r="E30" s="148">
        <v>2008</v>
      </c>
      <c r="F30" s="149" t="s">
        <v>73</v>
      </c>
      <c r="G30" s="149" t="s">
        <v>132</v>
      </c>
      <c r="H30" s="135">
        <v>69.95</v>
      </c>
      <c r="I30" s="151">
        <v>13</v>
      </c>
      <c r="J30" s="151">
        <v>16</v>
      </c>
      <c r="K30" s="149">
        <v>57</v>
      </c>
      <c r="L30" s="152">
        <f t="shared" si="0"/>
        <v>28.5</v>
      </c>
      <c r="M30" s="152">
        <v>16</v>
      </c>
      <c r="N30" s="149">
        <f t="shared" si="1"/>
        <v>41.5</v>
      </c>
      <c r="O30" s="23" t="s">
        <v>122</v>
      </c>
      <c r="P30" s="24">
        <v>3</v>
      </c>
      <c r="Q30" s="158" t="s">
        <v>371</v>
      </c>
      <c r="R30" s="28"/>
      <c r="S30" s="156"/>
    </row>
    <row r="31" spans="1:19" ht="18.75" customHeight="1" x14ac:dyDescent="0.25">
      <c r="A31" s="38"/>
      <c r="B31" s="348"/>
      <c r="C31" s="348"/>
      <c r="D31" s="348"/>
      <c r="E31" s="41"/>
      <c r="F31" s="41"/>
      <c r="G31" s="43"/>
      <c r="H31" s="56"/>
      <c r="I31" s="41"/>
      <c r="J31" s="41"/>
      <c r="K31" s="41"/>
      <c r="L31" s="41"/>
      <c r="M31" s="41"/>
      <c r="N31" s="41"/>
      <c r="O31" s="41"/>
      <c r="P31" s="57"/>
      <c r="Q31" s="43"/>
      <c r="R31" s="43"/>
    </row>
    <row r="32" spans="1:19" ht="15.75" x14ac:dyDescent="0.25">
      <c r="A32" s="51" t="s">
        <v>57</v>
      </c>
      <c r="B32" s="52"/>
      <c r="C32" s="52"/>
      <c r="F32" s="53" t="s">
        <v>58</v>
      </c>
      <c r="H32"/>
      <c r="J32" s="51" t="s">
        <v>59</v>
      </c>
      <c r="K32" s="54"/>
      <c r="L32"/>
      <c r="N32" s="55"/>
      <c r="O32"/>
      <c r="P32" s="54" t="s">
        <v>60</v>
      </c>
    </row>
    <row r="33" spans="1:18" ht="15.75" x14ac:dyDescent="0.25">
      <c r="A33" s="51"/>
      <c r="B33" s="52"/>
      <c r="C33" s="52"/>
      <c r="F33" s="53"/>
      <c r="H33"/>
      <c r="J33" s="51"/>
      <c r="K33" s="54"/>
      <c r="L33"/>
      <c r="N33" s="55"/>
      <c r="O33"/>
      <c r="P33" s="54"/>
    </row>
    <row r="34" spans="1:18" ht="15.75" x14ac:dyDescent="0.25">
      <c r="A34" s="51" t="s">
        <v>61</v>
      </c>
      <c r="B34" s="52"/>
      <c r="C34" s="52"/>
      <c r="F34" s="53" t="s">
        <v>62</v>
      </c>
      <c r="H34"/>
      <c r="J34" s="51" t="s">
        <v>63</v>
      </c>
      <c r="K34" s="54"/>
      <c r="L34"/>
      <c r="N34" s="55"/>
      <c r="O34"/>
      <c r="P34" s="54" t="s">
        <v>64</v>
      </c>
    </row>
    <row r="35" spans="1:18" ht="15.75" x14ac:dyDescent="0.25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9"/>
      <c r="Q35" s="58"/>
      <c r="R35" s="52"/>
    </row>
    <row r="36" spans="1:18" ht="15.75" x14ac:dyDescent="0.25">
      <c r="A36" s="52"/>
      <c r="B36" s="52"/>
      <c r="C36" s="52"/>
      <c r="D36" s="52"/>
      <c r="E36" s="52"/>
      <c r="F36" s="52"/>
      <c r="G36" s="52"/>
      <c r="H36" s="58"/>
      <c r="I36" s="58"/>
      <c r="J36" s="58"/>
      <c r="K36" s="58"/>
      <c r="L36" s="58"/>
      <c r="M36" s="58"/>
      <c r="N36" s="58"/>
      <c r="O36" s="58"/>
      <c r="P36" s="59"/>
      <c r="Q36" s="58"/>
      <c r="R36" s="52"/>
    </row>
    <row r="37" spans="1:18" ht="15.75" x14ac:dyDescent="0.25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N37" s="58"/>
      <c r="O37" s="58"/>
      <c r="P37" s="59"/>
      <c r="Q37" s="58"/>
      <c r="R37" s="52"/>
    </row>
  </sheetData>
  <mergeCells count="30">
    <mergeCell ref="A1:S1"/>
    <mergeCell ref="A2:S2"/>
    <mergeCell ref="A3:S3"/>
    <mergeCell ref="A4:S4"/>
    <mergeCell ref="E5:P5"/>
    <mergeCell ref="A6:C6"/>
    <mergeCell ref="E6:P6"/>
    <mergeCell ref="Q6:S6"/>
    <mergeCell ref="E7:P7"/>
    <mergeCell ref="Q7:S7"/>
    <mergeCell ref="E8:P8"/>
    <mergeCell ref="Q8:S9"/>
    <mergeCell ref="E9:P9"/>
    <mergeCell ref="E10:P10"/>
    <mergeCell ref="E11:P11"/>
    <mergeCell ref="A13:A14"/>
    <mergeCell ref="B13:D14"/>
    <mergeCell ref="E13:E14"/>
    <mergeCell ref="F13:F14"/>
    <mergeCell ref="G13:G14"/>
    <mergeCell ref="N13:N14"/>
    <mergeCell ref="O13:O14"/>
    <mergeCell ref="P13:P14"/>
    <mergeCell ref="Q13:S14"/>
    <mergeCell ref="B31:D31"/>
    <mergeCell ref="H13:H14"/>
    <mergeCell ref="I13:I14"/>
    <mergeCell ref="J13:J14"/>
    <mergeCell ref="K13:L13"/>
    <mergeCell ref="M13:M14"/>
  </mergeCells>
  <pageMargins left="0.7" right="0.7" top="0.75" bottom="0.75" header="0.51180555555555496" footer="0.51180555555555496"/>
  <pageSetup paperSize="9" scale="71" firstPageNumber="0" orientation="landscape" horizontalDpi="300" verticalDpi="3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EB4E3"/>
  </sheetPr>
  <dimension ref="A1:AMJ37"/>
  <sheetViews>
    <sheetView view="pageBreakPreview" topLeftCell="A10" zoomScaleNormal="90" workbookViewId="0">
      <selection activeCell="A32" sqref="A32"/>
    </sheetView>
  </sheetViews>
  <sheetFormatPr defaultColWidth="9.140625" defaultRowHeight="12.75" x14ac:dyDescent="0.2"/>
  <cols>
    <col min="1" max="1" width="7.7109375" style="1" customWidth="1"/>
    <col min="2" max="2" width="9.140625" style="1"/>
    <col min="3" max="3" width="11" style="1" customWidth="1"/>
    <col min="4" max="4" width="8.28515625" style="1" customWidth="1"/>
    <col min="5" max="5" width="10.42578125" style="1" customWidth="1"/>
    <col min="6" max="6" width="8.5703125" style="1" customWidth="1"/>
    <col min="7" max="7" width="30.7109375" style="1" customWidth="1"/>
    <col min="8" max="8" width="7.85546875" style="1" customWidth="1"/>
    <col min="9" max="9" width="7.5703125" style="1" customWidth="1"/>
    <col min="10" max="10" width="5.85546875" style="1" customWidth="1"/>
    <col min="11" max="11" width="8.42578125" style="1" customWidth="1"/>
    <col min="12" max="12" width="8.7109375" style="1" customWidth="1"/>
    <col min="13" max="13" width="5.85546875" style="1" customWidth="1"/>
    <col min="14" max="14" width="7" style="1" customWidth="1"/>
    <col min="15" max="15" width="7.5703125" style="1" customWidth="1"/>
    <col min="16" max="16" width="7.85546875" style="2" customWidth="1"/>
    <col min="17" max="17" width="12" style="1" customWidth="1"/>
    <col min="18" max="18" width="11.85546875" style="1" customWidth="1"/>
    <col min="19" max="19" width="7.85546875" style="1" customWidth="1"/>
    <col min="20" max="1024" width="9.140625" style="1"/>
  </cols>
  <sheetData>
    <row r="1" spans="1:19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</row>
    <row r="2" spans="1:19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</row>
    <row r="3" spans="1:19" ht="18.75" customHeight="1" x14ac:dyDescent="0.25">
      <c r="A3" s="327" t="s">
        <v>2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</row>
    <row r="4" spans="1:19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7"/>
    </row>
    <row r="5" spans="1:19" ht="18" customHeight="1" x14ac:dyDescent="0.3">
      <c r="A5" s="142" t="s">
        <v>4</v>
      </c>
      <c r="B5" s="142"/>
      <c r="C5" s="142"/>
      <c r="D5" s="5"/>
      <c r="E5" s="334" t="s">
        <v>5</v>
      </c>
      <c r="F5" s="334"/>
      <c r="G5" s="334"/>
      <c r="H5" s="334"/>
      <c r="I5" s="334"/>
      <c r="J5" s="334"/>
      <c r="K5" s="334"/>
      <c r="L5" s="334"/>
      <c r="M5" s="334"/>
      <c r="N5" s="334"/>
      <c r="O5" s="334"/>
      <c r="P5" s="334"/>
    </row>
    <row r="6" spans="1:19" ht="18" customHeight="1" x14ac:dyDescent="0.3">
      <c r="A6" s="333" t="s">
        <v>294</v>
      </c>
      <c r="B6" s="333"/>
      <c r="C6" s="333"/>
      <c r="D6" s="5"/>
      <c r="E6" s="334" t="s">
        <v>7</v>
      </c>
      <c r="F6" s="334"/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5" t="s">
        <v>113</v>
      </c>
      <c r="R6" s="335"/>
      <c r="S6" s="335"/>
    </row>
    <row r="7" spans="1:19" ht="18" customHeight="1" x14ac:dyDescent="0.3">
      <c r="A7" s="88" t="s">
        <v>295</v>
      </c>
      <c r="B7" s="88" t="s">
        <v>296</v>
      </c>
      <c r="C7" s="88" t="s">
        <v>297</v>
      </c>
      <c r="D7" s="8"/>
      <c r="E7" s="334" t="s">
        <v>9</v>
      </c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5" t="s">
        <v>10</v>
      </c>
      <c r="R7" s="335"/>
      <c r="S7" s="335"/>
    </row>
    <row r="8" spans="1:19" ht="18" customHeight="1" x14ac:dyDescent="0.25">
      <c r="A8" s="7">
        <v>181</v>
      </c>
      <c r="B8" s="7">
        <v>226</v>
      </c>
      <c r="C8" s="7">
        <v>291.5</v>
      </c>
      <c r="D8" s="9"/>
      <c r="E8" s="327" t="s">
        <v>11</v>
      </c>
      <c r="F8" s="327"/>
      <c r="G8" s="327"/>
      <c r="H8" s="327"/>
      <c r="I8" s="327"/>
      <c r="J8" s="327"/>
      <c r="K8" s="327"/>
      <c r="L8" s="327"/>
      <c r="M8" s="327"/>
      <c r="N8" s="327"/>
      <c r="O8" s="327"/>
      <c r="P8" s="327"/>
      <c r="Q8" s="352"/>
      <c r="R8" s="352"/>
      <c r="S8" s="352"/>
    </row>
    <row r="9" spans="1:19" ht="5.25" customHeight="1" x14ac:dyDescent="0.3">
      <c r="A9" s="162"/>
      <c r="B9" s="163"/>
      <c r="C9" s="163"/>
      <c r="D9" s="5"/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4"/>
      <c r="P9" s="334"/>
      <c r="Q9" s="352"/>
      <c r="R9" s="352"/>
      <c r="S9" s="352"/>
    </row>
    <row r="10" spans="1:19" ht="18" customHeight="1" x14ac:dyDescent="0.25">
      <c r="A10" s="12" t="s">
        <v>13</v>
      </c>
      <c r="B10" s="13"/>
      <c r="C10" s="11"/>
      <c r="D10" s="14">
        <v>36</v>
      </c>
      <c r="E10" s="329" t="s">
        <v>298</v>
      </c>
      <c r="F10" s="329"/>
      <c r="G10" s="329"/>
      <c r="H10" s="329"/>
      <c r="I10" s="329"/>
      <c r="J10" s="329"/>
      <c r="K10" s="329"/>
      <c r="L10" s="329"/>
      <c r="M10" s="329"/>
      <c r="N10" s="329"/>
      <c r="O10" s="329"/>
      <c r="P10" s="329"/>
      <c r="Q10" s="168"/>
      <c r="R10" s="168"/>
      <c r="S10" s="168"/>
    </row>
    <row r="11" spans="1:19" ht="18" customHeight="1" x14ac:dyDescent="0.25">
      <c r="A11" s="15" t="s">
        <v>18</v>
      </c>
      <c r="B11" s="13"/>
      <c r="C11" s="11"/>
      <c r="D11" s="14">
        <v>347</v>
      </c>
      <c r="E11" s="329" t="s">
        <v>173</v>
      </c>
      <c r="F11" s="329"/>
      <c r="G11" s="329"/>
      <c r="H11" s="329"/>
      <c r="I11" s="329"/>
      <c r="J11" s="329"/>
      <c r="K11" s="329"/>
      <c r="L11" s="329"/>
      <c r="M11" s="329"/>
      <c r="N11" s="329"/>
      <c r="O11" s="329"/>
      <c r="P11" s="329"/>
      <c r="Q11" s="168"/>
      <c r="R11" s="168"/>
      <c r="S11" s="168"/>
    </row>
    <row r="12" spans="1:19" ht="7.5" customHeight="1" x14ac:dyDescent="0.2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8"/>
      <c r="Q12" s="17"/>
      <c r="R12" s="17"/>
    </row>
    <row r="13" spans="1:19" ht="12.75" customHeight="1" x14ac:dyDescent="0.2">
      <c r="A13" s="332" t="s">
        <v>20</v>
      </c>
      <c r="B13" s="330" t="s">
        <v>21</v>
      </c>
      <c r="C13" s="330"/>
      <c r="D13" s="330"/>
      <c r="E13" s="330" t="s">
        <v>22</v>
      </c>
      <c r="F13" s="330" t="s">
        <v>23</v>
      </c>
      <c r="G13" s="330" t="s">
        <v>24</v>
      </c>
      <c r="H13" s="330" t="s">
        <v>25</v>
      </c>
      <c r="I13" s="330" t="s">
        <v>26</v>
      </c>
      <c r="J13" s="330" t="s">
        <v>267</v>
      </c>
      <c r="K13" s="331" t="s">
        <v>300</v>
      </c>
      <c r="L13" s="331"/>
      <c r="M13" s="330" t="s">
        <v>267</v>
      </c>
      <c r="N13" s="330" t="s">
        <v>301</v>
      </c>
      <c r="O13" s="330" t="s">
        <v>27</v>
      </c>
      <c r="P13" s="332" t="s">
        <v>28</v>
      </c>
      <c r="Q13" s="330" t="s">
        <v>29</v>
      </c>
      <c r="R13" s="330"/>
      <c r="S13" s="330"/>
    </row>
    <row r="14" spans="1:19" x14ac:dyDescent="0.2">
      <c r="A14" s="332"/>
      <c r="B14" s="330"/>
      <c r="C14" s="330"/>
      <c r="D14" s="330"/>
      <c r="E14" s="330"/>
      <c r="F14" s="330"/>
      <c r="G14" s="330"/>
      <c r="H14" s="330"/>
      <c r="I14" s="330"/>
      <c r="J14" s="330"/>
      <c r="K14" s="19" t="s">
        <v>302</v>
      </c>
      <c r="L14" s="19" t="s">
        <v>303</v>
      </c>
      <c r="M14" s="330"/>
      <c r="N14" s="330"/>
      <c r="O14" s="330"/>
      <c r="P14" s="332"/>
      <c r="Q14" s="330"/>
      <c r="R14" s="330"/>
      <c r="S14" s="330"/>
    </row>
    <row r="15" spans="1:19" ht="18" customHeight="1" x14ac:dyDescent="0.25">
      <c r="A15" s="7">
        <v>1</v>
      </c>
      <c r="B15" s="159" t="s">
        <v>177</v>
      </c>
      <c r="C15" s="160"/>
      <c r="D15" s="160"/>
      <c r="E15" s="148">
        <v>2007</v>
      </c>
      <c r="F15" s="149" t="s">
        <v>90</v>
      </c>
      <c r="G15" s="149" t="s">
        <v>55</v>
      </c>
      <c r="H15" s="135">
        <v>115.3</v>
      </c>
      <c r="I15" s="151">
        <v>135</v>
      </c>
      <c r="J15" s="151">
        <v>1</v>
      </c>
      <c r="K15" s="149">
        <v>170</v>
      </c>
      <c r="L15" s="152">
        <f t="shared" ref="L15:L31" si="0">K15/2</f>
        <v>85</v>
      </c>
      <c r="M15" s="152">
        <v>3</v>
      </c>
      <c r="N15" s="149">
        <f t="shared" ref="N15:N31" si="1">I15+L15</f>
        <v>220</v>
      </c>
      <c r="O15" s="24" t="s">
        <v>122</v>
      </c>
      <c r="P15" s="24">
        <v>20</v>
      </c>
      <c r="Q15" s="158" t="s">
        <v>178</v>
      </c>
      <c r="R15" s="28"/>
      <c r="S15" s="156"/>
    </row>
    <row r="16" spans="1:19" ht="18" customHeight="1" x14ac:dyDescent="0.25">
      <c r="A16" s="7">
        <v>2</v>
      </c>
      <c r="B16" s="159" t="s">
        <v>174</v>
      </c>
      <c r="C16" s="160"/>
      <c r="D16" s="160"/>
      <c r="E16" s="148">
        <v>2007</v>
      </c>
      <c r="F16" s="149" t="s">
        <v>31</v>
      </c>
      <c r="G16" s="149" t="s">
        <v>175</v>
      </c>
      <c r="H16" s="135">
        <v>84.3</v>
      </c>
      <c r="I16" s="151">
        <v>123</v>
      </c>
      <c r="J16" s="151">
        <v>2</v>
      </c>
      <c r="K16" s="149">
        <v>173</v>
      </c>
      <c r="L16" s="152">
        <f t="shared" si="0"/>
        <v>86.5</v>
      </c>
      <c r="M16" s="152">
        <v>2</v>
      </c>
      <c r="N16" s="149">
        <f t="shared" si="1"/>
        <v>209.5</v>
      </c>
      <c r="O16" s="24" t="s">
        <v>122</v>
      </c>
      <c r="P16" s="24">
        <v>18</v>
      </c>
      <c r="Q16" s="158" t="s">
        <v>176</v>
      </c>
      <c r="R16" s="28"/>
      <c r="S16" s="156"/>
    </row>
    <row r="17" spans="1:19" ht="18" customHeight="1" x14ac:dyDescent="0.25">
      <c r="A17" s="7">
        <v>3</v>
      </c>
      <c r="B17" s="159" t="s">
        <v>186</v>
      </c>
      <c r="C17" s="160"/>
      <c r="D17" s="160"/>
      <c r="E17" s="148" t="s">
        <v>106</v>
      </c>
      <c r="F17" s="149" t="s">
        <v>90</v>
      </c>
      <c r="G17" s="149" t="s">
        <v>87</v>
      </c>
      <c r="H17" s="135">
        <v>83.2</v>
      </c>
      <c r="I17" s="151">
        <v>105</v>
      </c>
      <c r="J17" s="151">
        <v>6</v>
      </c>
      <c r="K17" s="149">
        <v>180</v>
      </c>
      <c r="L17" s="152">
        <f t="shared" si="0"/>
        <v>90</v>
      </c>
      <c r="M17" s="152">
        <v>1</v>
      </c>
      <c r="N17" s="149">
        <f t="shared" si="1"/>
        <v>195</v>
      </c>
      <c r="O17" s="24" t="s">
        <v>122</v>
      </c>
      <c r="P17" s="24">
        <v>16</v>
      </c>
      <c r="Q17" s="158" t="s">
        <v>119</v>
      </c>
      <c r="R17" s="28"/>
      <c r="S17" s="156"/>
    </row>
    <row r="18" spans="1:19" ht="18" customHeight="1" x14ac:dyDescent="0.25">
      <c r="A18" s="7">
        <v>4</v>
      </c>
      <c r="B18" s="159" t="s">
        <v>372</v>
      </c>
      <c r="C18" s="160"/>
      <c r="D18" s="160"/>
      <c r="E18" s="148">
        <v>2007</v>
      </c>
      <c r="F18" s="149" t="s">
        <v>90</v>
      </c>
      <c r="G18" s="149" t="s">
        <v>132</v>
      </c>
      <c r="H18" s="135">
        <v>110.65</v>
      </c>
      <c r="I18" s="151">
        <v>112</v>
      </c>
      <c r="J18" s="151">
        <v>4</v>
      </c>
      <c r="K18" s="149">
        <v>147</v>
      </c>
      <c r="L18" s="152">
        <f t="shared" si="0"/>
        <v>73.5</v>
      </c>
      <c r="M18" s="152">
        <v>6</v>
      </c>
      <c r="N18" s="149">
        <f t="shared" si="1"/>
        <v>185.5</v>
      </c>
      <c r="O18" s="24" t="s">
        <v>122</v>
      </c>
      <c r="P18" s="24">
        <v>15</v>
      </c>
      <c r="Q18" s="158" t="s">
        <v>373</v>
      </c>
      <c r="R18" s="28"/>
      <c r="S18" s="156"/>
    </row>
    <row r="19" spans="1:19" ht="18" customHeight="1" x14ac:dyDescent="0.25">
      <c r="A19" s="7">
        <v>5</v>
      </c>
      <c r="B19" s="159" t="s">
        <v>179</v>
      </c>
      <c r="C19" s="160"/>
      <c r="D19" s="160"/>
      <c r="E19" s="148">
        <v>2006</v>
      </c>
      <c r="F19" s="149" t="s">
        <v>31</v>
      </c>
      <c r="G19" s="149" t="s">
        <v>180</v>
      </c>
      <c r="H19" s="135">
        <v>100.95</v>
      </c>
      <c r="I19" s="151">
        <v>103</v>
      </c>
      <c r="J19" s="151">
        <v>8</v>
      </c>
      <c r="K19" s="149">
        <v>164</v>
      </c>
      <c r="L19" s="152">
        <f t="shared" si="0"/>
        <v>82</v>
      </c>
      <c r="M19" s="152">
        <v>4</v>
      </c>
      <c r="N19" s="149">
        <f t="shared" si="1"/>
        <v>185</v>
      </c>
      <c r="O19" s="24" t="s">
        <v>122</v>
      </c>
      <c r="P19" s="24">
        <v>14</v>
      </c>
      <c r="Q19" s="158" t="s">
        <v>181</v>
      </c>
      <c r="R19" s="28"/>
      <c r="S19" s="156"/>
    </row>
    <row r="20" spans="1:19" ht="18" customHeight="1" x14ac:dyDescent="0.25">
      <c r="A20" s="7">
        <v>6</v>
      </c>
      <c r="B20" s="159" t="s">
        <v>183</v>
      </c>
      <c r="C20" s="160"/>
      <c r="D20" s="160"/>
      <c r="E20" s="148">
        <v>2006</v>
      </c>
      <c r="F20" s="149" t="s">
        <v>90</v>
      </c>
      <c r="G20" s="149" t="s">
        <v>184</v>
      </c>
      <c r="H20" s="135">
        <v>79.7</v>
      </c>
      <c r="I20" s="151">
        <v>107</v>
      </c>
      <c r="J20" s="151">
        <v>5</v>
      </c>
      <c r="K20" s="149">
        <v>152</v>
      </c>
      <c r="L20" s="152">
        <f t="shared" si="0"/>
        <v>76</v>
      </c>
      <c r="M20" s="152">
        <v>5</v>
      </c>
      <c r="N20" s="149">
        <f t="shared" si="1"/>
        <v>183</v>
      </c>
      <c r="O20" s="24" t="s">
        <v>122</v>
      </c>
      <c r="P20" s="24">
        <v>13</v>
      </c>
      <c r="Q20" s="158" t="s">
        <v>185</v>
      </c>
      <c r="R20" s="28"/>
      <c r="S20" s="156"/>
    </row>
    <row r="21" spans="1:19" ht="18" customHeight="1" x14ac:dyDescent="0.25">
      <c r="A21" s="7">
        <v>7</v>
      </c>
      <c r="B21" s="159" t="s">
        <v>292</v>
      </c>
      <c r="C21" s="160"/>
      <c r="D21" s="160"/>
      <c r="E21" s="148">
        <v>2008</v>
      </c>
      <c r="F21" s="149" t="s">
        <v>90</v>
      </c>
      <c r="G21" s="149" t="s">
        <v>111</v>
      </c>
      <c r="H21" s="135">
        <v>80.7</v>
      </c>
      <c r="I21" s="151">
        <v>115</v>
      </c>
      <c r="J21" s="151">
        <v>3</v>
      </c>
      <c r="K21" s="149">
        <v>135</v>
      </c>
      <c r="L21" s="152">
        <f t="shared" si="0"/>
        <v>67.5</v>
      </c>
      <c r="M21" s="152">
        <v>9</v>
      </c>
      <c r="N21" s="149">
        <f t="shared" si="1"/>
        <v>182.5</v>
      </c>
      <c r="O21" s="24" t="s">
        <v>122</v>
      </c>
      <c r="P21" s="24">
        <v>12</v>
      </c>
      <c r="Q21" s="158" t="s">
        <v>112</v>
      </c>
      <c r="R21" s="28"/>
      <c r="S21" s="156"/>
    </row>
    <row r="22" spans="1:19" ht="18" customHeight="1" x14ac:dyDescent="0.25">
      <c r="A22" s="7">
        <v>8</v>
      </c>
      <c r="B22" s="159" t="s">
        <v>182</v>
      </c>
      <c r="C22" s="160"/>
      <c r="D22" s="160"/>
      <c r="E22" s="148">
        <v>2006</v>
      </c>
      <c r="F22" s="149" t="s">
        <v>31</v>
      </c>
      <c r="G22" s="149" t="s">
        <v>39</v>
      </c>
      <c r="H22" s="135">
        <v>77.5</v>
      </c>
      <c r="I22" s="151">
        <v>95</v>
      </c>
      <c r="J22" s="151">
        <v>9</v>
      </c>
      <c r="K22" s="149">
        <v>144</v>
      </c>
      <c r="L22" s="152">
        <f t="shared" si="0"/>
        <v>72</v>
      </c>
      <c r="M22" s="152">
        <v>8</v>
      </c>
      <c r="N22" s="149">
        <f t="shared" si="1"/>
        <v>167</v>
      </c>
      <c r="O22" s="24" t="s">
        <v>122</v>
      </c>
      <c r="P22" s="24">
        <v>11</v>
      </c>
      <c r="Q22" s="158" t="s">
        <v>146</v>
      </c>
      <c r="R22" s="28"/>
      <c r="S22" s="156"/>
    </row>
    <row r="23" spans="1:19" ht="18" customHeight="1" x14ac:dyDescent="0.25">
      <c r="A23" s="7">
        <v>9</v>
      </c>
      <c r="B23" s="159" t="s">
        <v>190</v>
      </c>
      <c r="C23" s="160"/>
      <c r="D23" s="160"/>
      <c r="E23" s="148">
        <v>2006</v>
      </c>
      <c r="F23" s="149" t="s">
        <v>90</v>
      </c>
      <c r="G23" s="149" t="s">
        <v>52</v>
      </c>
      <c r="H23" s="135">
        <v>82.35</v>
      </c>
      <c r="I23" s="151">
        <v>104</v>
      </c>
      <c r="J23" s="151">
        <v>7</v>
      </c>
      <c r="K23" s="149">
        <v>117</v>
      </c>
      <c r="L23" s="152">
        <f t="shared" si="0"/>
        <v>58.5</v>
      </c>
      <c r="M23" s="152">
        <v>13</v>
      </c>
      <c r="N23" s="149">
        <f t="shared" si="1"/>
        <v>162.5</v>
      </c>
      <c r="O23" s="24" t="s">
        <v>122</v>
      </c>
      <c r="P23" s="24">
        <v>10</v>
      </c>
      <c r="Q23" s="158" t="s">
        <v>191</v>
      </c>
      <c r="R23" s="28"/>
      <c r="S23" s="156"/>
    </row>
    <row r="24" spans="1:19" ht="18" customHeight="1" x14ac:dyDescent="0.25">
      <c r="A24" s="7">
        <v>10</v>
      </c>
      <c r="B24" s="159" t="s">
        <v>374</v>
      </c>
      <c r="C24" s="160"/>
      <c r="D24" s="160"/>
      <c r="E24" s="148">
        <v>2006</v>
      </c>
      <c r="F24" s="149" t="s">
        <v>90</v>
      </c>
      <c r="G24" s="149" t="s">
        <v>97</v>
      </c>
      <c r="H24" s="135">
        <v>156.30000000000001</v>
      </c>
      <c r="I24" s="151">
        <v>90</v>
      </c>
      <c r="J24" s="151">
        <v>10</v>
      </c>
      <c r="K24" s="149">
        <v>131</v>
      </c>
      <c r="L24" s="152">
        <f t="shared" si="0"/>
        <v>65.5</v>
      </c>
      <c r="M24" s="152">
        <v>11</v>
      </c>
      <c r="N24" s="149">
        <f t="shared" si="1"/>
        <v>155.5</v>
      </c>
      <c r="O24" s="24" t="s">
        <v>122</v>
      </c>
      <c r="P24" s="24">
        <v>9</v>
      </c>
      <c r="Q24" s="158" t="s">
        <v>375</v>
      </c>
      <c r="R24" s="28"/>
      <c r="S24" s="156"/>
    </row>
    <row r="25" spans="1:19" ht="18" customHeight="1" x14ac:dyDescent="0.25">
      <c r="A25" s="7">
        <v>11</v>
      </c>
      <c r="B25" s="159" t="s">
        <v>187</v>
      </c>
      <c r="C25" s="160"/>
      <c r="D25" s="160"/>
      <c r="E25" s="148">
        <v>2006</v>
      </c>
      <c r="F25" s="149" t="s">
        <v>90</v>
      </c>
      <c r="G25" s="149" t="s">
        <v>188</v>
      </c>
      <c r="H25" s="135">
        <v>105.6</v>
      </c>
      <c r="I25" s="151">
        <v>80</v>
      </c>
      <c r="J25" s="151">
        <v>14</v>
      </c>
      <c r="K25" s="149">
        <v>146</v>
      </c>
      <c r="L25" s="152">
        <f t="shared" si="0"/>
        <v>73</v>
      </c>
      <c r="M25" s="152">
        <v>7</v>
      </c>
      <c r="N25" s="149">
        <f t="shared" si="1"/>
        <v>153</v>
      </c>
      <c r="O25" s="24" t="s">
        <v>122</v>
      </c>
      <c r="P25" s="24">
        <v>8</v>
      </c>
      <c r="Q25" s="158" t="s">
        <v>189</v>
      </c>
      <c r="R25" s="28"/>
      <c r="S25" s="156"/>
    </row>
    <row r="26" spans="1:19" ht="18" customHeight="1" x14ac:dyDescent="0.25">
      <c r="A26" s="7">
        <v>12</v>
      </c>
      <c r="B26" s="159" t="s">
        <v>376</v>
      </c>
      <c r="C26" s="160"/>
      <c r="D26" s="160"/>
      <c r="E26" s="148">
        <v>2007</v>
      </c>
      <c r="F26" s="149" t="s">
        <v>73</v>
      </c>
      <c r="G26" s="149" t="s">
        <v>136</v>
      </c>
      <c r="H26" s="135">
        <v>103.75</v>
      </c>
      <c r="I26" s="151">
        <v>80</v>
      </c>
      <c r="J26" s="151">
        <v>13</v>
      </c>
      <c r="K26" s="149">
        <v>134</v>
      </c>
      <c r="L26" s="152">
        <f t="shared" si="0"/>
        <v>67</v>
      </c>
      <c r="M26" s="152">
        <v>10</v>
      </c>
      <c r="N26" s="149">
        <f t="shared" si="1"/>
        <v>147</v>
      </c>
      <c r="O26" s="24" t="s">
        <v>122</v>
      </c>
      <c r="P26" s="24">
        <v>7</v>
      </c>
      <c r="Q26" s="158" t="s">
        <v>137</v>
      </c>
      <c r="R26" s="28"/>
      <c r="S26" s="156"/>
    </row>
    <row r="27" spans="1:19" ht="18" customHeight="1" x14ac:dyDescent="0.25">
      <c r="A27" s="7">
        <v>13</v>
      </c>
      <c r="B27" s="159" t="s">
        <v>377</v>
      </c>
      <c r="C27" s="160"/>
      <c r="D27" s="160"/>
      <c r="E27" s="148" t="s">
        <v>106</v>
      </c>
      <c r="F27" s="149" t="s">
        <v>90</v>
      </c>
      <c r="G27" s="149" t="s">
        <v>78</v>
      </c>
      <c r="H27" s="135">
        <v>77.5</v>
      </c>
      <c r="I27" s="151">
        <v>80</v>
      </c>
      <c r="J27" s="151">
        <v>12</v>
      </c>
      <c r="K27" s="149">
        <v>130</v>
      </c>
      <c r="L27" s="152">
        <f t="shared" si="0"/>
        <v>65</v>
      </c>
      <c r="M27" s="152">
        <v>12</v>
      </c>
      <c r="N27" s="149">
        <f t="shared" si="1"/>
        <v>145</v>
      </c>
      <c r="O27" s="24" t="s">
        <v>122</v>
      </c>
      <c r="P27" s="24">
        <v>6</v>
      </c>
      <c r="Q27" s="158" t="s">
        <v>340</v>
      </c>
      <c r="R27" s="28"/>
      <c r="S27" s="156"/>
    </row>
    <row r="28" spans="1:19" ht="18" customHeight="1" x14ac:dyDescent="0.25">
      <c r="A28" s="7">
        <v>14</v>
      </c>
      <c r="B28" s="159" t="s">
        <v>192</v>
      </c>
      <c r="C28" s="160"/>
      <c r="D28" s="160"/>
      <c r="E28" s="148">
        <v>2006</v>
      </c>
      <c r="F28" s="149" t="s">
        <v>67</v>
      </c>
      <c r="G28" s="149" t="s">
        <v>32</v>
      </c>
      <c r="H28" s="135">
        <v>99</v>
      </c>
      <c r="I28" s="151">
        <v>84</v>
      </c>
      <c r="J28" s="151">
        <v>11</v>
      </c>
      <c r="K28" s="149">
        <v>107</v>
      </c>
      <c r="L28" s="152">
        <f t="shared" si="0"/>
        <v>53.5</v>
      </c>
      <c r="M28" s="152">
        <v>14</v>
      </c>
      <c r="N28" s="149">
        <f t="shared" si="1"/>
        <v>137.5</v>
      </c>
      <c r="O28" s="24" t="s">
        <v>122</v>
      </c>
      <c r="P28" s="24">
        <v>5</v>
      </c>
      <c r="Q28" s="158" t="s">
        <v>140</v>
      </c>
      <c r="R28" s="28"/>
      <c r="S28" s="156"/>
    </row>
    <row r="29" spans="1:19" ht="18" customHeight="1" x14ac:dyDescent="0.25">
      <c r="A29" s="7">
        <v>15</v>
      </c>
      <c r="B29" s="159" t="s">
        <v>378</v>
      </c>
      <c r="C29" s="160"/>
      <c r="D29" s="160"/>
      <c r="E29" s="148">
        <v>2007</v>
      </c>
      <c r="F29" s="149" t="s">
        <v>31</v>
      </c>
      <c r="G29" s="149" t="s">
        <v>78</v>
      </c>
      <c r="H29" s="135">
        <v>78.7</v>
      </c>
      <c r="I29" s="151">
        <v>47</v>
      </c>
      <c r="J29" s="151">
        <v>17</v>
      </c>
      <c r="K29" s="149">
        <v>91</v>
      </c>
      <c r="L29" s="152">
        <f t="shared" si="0"/>
        <v>45.5</v>
      </c>
      <c r="M29" s="152">
        <v>15</v>
      </c>
      <c r="N29" s="149">
        <f t="shared" si="1"/>
        <v>92.5</v>
      </c>
      <c r="O29" s="24" t="s">
        <v>122</v>
      </c>
      <c r="P29" s="24">
        <v>4</v>
      </c>
      <c r="Q29" s="158" t="s">
        <v>379</v>
      </c>
      <c r="R29" s="28"/>
      <c r="S29" s="156"/>
    </row>
    <row r="30" spans="1:19" ht="18" customHeight="1" x14ac:dyDescent="0.25">
      <c r="A30" s="7">
        <v>16</v>
      </c>
      <c r="B30" s="159" t="s">
        <v>198</v>
      </c>
      <c r="C30" s="160"/>
      <c r="D30" s="160"/>
      <c r="E30" s="148" t="s">
        <v>35</v>
      </c>
      <c r="F30" s="149" t="s">
        <v>31</v>
      </c>
      <c r="G30" s="149" t="s">
        <v>32</v>
      </c>
      <c r="H30" s="135">
        <v>95.45</v>
      </c>
      <c r="I30" s="151">
        <v>50</v>
      </c>
      <c r="J30" s="151">
        <v>15</v>
      </c>
      <c r="K30" s="149">
        <v>80</v>
      </c>
      <c r="L30" s="152">
        <f t="shared" si="0"/>
        <v>40</v>
      </c>
      <c r="M30" s="152">
        <v>16</v>
      </c>
      <c r="N30" s="149">
        <f t="shared" si="1"/>
        <v>90</v>
      </c>
      <c r="O30" s="24" t="s">
        <v>122</v>
      </c>
      <c r="P30" s="24">
        <v>3</v>
      </c>
      <c r="Q30" s="158" t="s">
        <v>199</v>
      </c>
      <c r="R30" s="28"/>
      <c r="S30" s="156"/>
    </row>
    <row r="31" spans="1:19" ht="18" customHeight="1" x14ac:dyDescent="0.25">
      <c r="A31" s="7">
        <v>17</v>
      </c>
      <c r="B31" s="159" t="s">
        <v>380</v>
      </c>
      <c r="C31" s="160"/>
      <c r="D31" s="160"/>
      <c r="E31" s="148" t="s">
        <v>35</v>
      </c>
      <c r="F31" s="149" t="s">
        <v>31</v>
      </c>
      <c r="G31" s="149" t="s">
        <v>36</v>
      </c>
      <c r="H31" s="135">
        <v>88.2</v>
      </c>
      <c r="I31" s="151">
        <v>48</v>
      </c>
      <c r="J31" s="151">
        <v>16</v>
      </c>
      <c r="K31" s="149">
        <v>72</v>
      </c>
      <c r="L31" s="152">
        <f t="shared" si="0"/>
        <v>36</v>
      </c>
      <c r="M31" s="152">
        <v>17</v>
      </c>
      <c r="N31" s="149">
        <f t="shared" si="1"/>
        <v>84</v>
      </c>
      <c r="O31" s="24" t="s">
        <v>122</v>
      </c>
      <c r="P31" s="24">
        <v>2</v>
      </c>
      <c r="Q31" s="158" t="s">
        <v>381</v>
      </c>
      <c r="R31" s="28"/>
      <c r="S31" s="156"/>
    </row>
    <row r="32" spans="1:19" ht="18" customHeight="1" x14ac:dyDescent="0.25">
      <c r="A32" s="7"/>
      <c r="B32" s="159" t="s">
        <v>205</v>
      </c>
      <c r="C32" s="160"/>
      <c r="D32" s="160"/>
      <c r="E32" s="148">
        <v>2006</v>
      </c>
      <c r="F32" s="149" t="s">
        <v>73</v>
      </c>
      <c r="G32" s="149" t="s">
        <v>82</v>
      </c>
      <c r="H32" s="135">
        <v>75.3</v>
      </c>
      <c r="I32" s="151">
        <v>24</v>
      </c>
      <c r="J32" s="151">
        <v>18</v>
      </c>
      <c r="K32" s="351" t="s">
        <v>382</v>
      </c>
      <c r="L32" s="351"/>
      <c r="M32" s="351"/>
      <c r="N32" s="351"/>
      <c r="O32" s="24" t="s">
        <v>122</v>
      </c>
      <c r="P32" s="24" t="s">
        <v>122</v>
      </c>
      <c r="Q32" s="158" t="s">
        <v>206</v>
      </c>
      <c r="R32" s="28"/>
      <c r="S32" s="156"/>
    </row>
    <row r="33" spans="1:19" ht="18" customHeight="1" x14ac:dyDescent="0.25">
      <c r="A33" s="7"/>
      <c r="B33" s="159" t="s">
        <v>383</v>
      </c>
      <c r="C33" s="160"/>
      <c r="D33" s="160"/>
      <c r="E33" s="148">
        <v>2006</v>
      </c>
      <c r="F33" s="149" t="s">
        <v>67</v>
      </c>
      <c r="G33" s="149" t="s">
        <v>46</v>
      </c>
      <c r="H33" s="350" t="s">
        <v>384</v>
      </c>
      <c r="I33" s="350"/>
      <c r="J33" s="350"/>
      <c r="K33" s="350"/>
      <c r="L33" s="350"/>
      <c r="M33" s="350"/>
      <c r="N33" s="350"/>
      <c r="O33" s="24" t="s">
        <v>122</v>
      </c>
      <c r="P33" s="24" t="s">
        <v>122</v>
      </c>
      <c r="Q33" s="158" t="s">
        <v>385</v>
      </c>
      <c r="R33" s="28"/>
      <c r="S33" s="156"/>
    </row>
    <row r="34" spans="1:19" ht="15.75" x14ac:dyDescent="0.25">
      <c r="A34" s="52"/>
      <c r="B34" s="52"/>
      <c r="C34" s="52"/>
      <c r="D34" s="52"/>
      <c r="E34" s="52"/>
      <c r="F34" s="52"/>
      <c r="G34" s="52"/>
      <c r="H34" s="58"/>
      <c r="I34" s="58"/>
      <c r="J34" s="58"/>
      <c r="K34" s="58"/>
      <c r="L34" s="58"/>
      <c r="N34" s="58"/>
      <c r="O34" s="58"/>
      <c r="P34" s="59"/>
      <c r="Q34" s="58"/>
      <c r="R34" s="52"/>
    </row>
    <row r="35" spans="1:19" ht="15.75" x14ac:dyDescent="0.25">
      <c r="A35" s="51" t="s">
        <v>57</v>
      </c>
      <c r="B35" s="52"/>
      <c r="C35" s="52"/>
      <c r="F35" s="53" t="s">
        <v>58</v>
      </c>
      <c r="H35"/>
      <c r="J35" s="51" t="s">
        <v>59</v>
      </c>
      <c r="K35" s="54"/>
      <c r="L35"/>
      <c r="N35" s="55"/>
      <c r="O35"/>
      <c r="P35" s="54" t="s">
        <v>60</v>
      </c>
    </row>
    <row r="36" spans="1:19" ht="15.75" x14ac:dyDescent="0.25">
      <c r="A36" s="51"/>
      <c r="B36" s="52"/>
      <c r="C36" s="52"/>
      <c r="F36" s="53"/>
      <c r="H36"/>
      <c r="J36" s="51"/>
      <c r="K36" s="54"/>
      <c r="L36"/>
      <c r="N36" s="55"/>
      <c r="O36"/>
      <c r="P36" s="54"/>
    </row>
    <row r="37" spans="1:19" ht="15.75" x14ac:dyDescent="0.25">
      <c r="A37" s="51" t="s">
        <v>61</v>
      </c>
      <c r="B37" s="52"/>
      <c r="C37" s="52"/>
      <c r="F37" s="53" t="s">
        <v>62</v>
      </c>
      <c r="H37"/>
      <c r="J37" s="51" t="s">
        <v>63</v>
      </c>
      <c r="K37" s="54"/>
      <c r="L37"/>
      <c r="N37" s="55"/>
      <c r="O37"/>
      <c r="P37" s="54" t="s">
        <v>64</v>
      </c>
    </row>
  </sheetData>
  <mergeCells count="31">
    <mergeCell ref="A1:S1"/>
    <mergeCell ref="A2:S2"/>
    <mergeCell ref="A3:S3"/>
    <mergeCell ref="A4:S4"/>
    <mergeCell ref="E5:P5"/>
    <mergeCell ref="A6:C6"/>
    <mergeCell ref="E6:P6"/>
    <mergeCell ref="Q6:S6"/>
    <mergeCell ref="E7:P7"/>
    <mergeCell ref="Q7:S7"/>
    <mergeCell ref="E8:P8"/>
    <mergeCell ref="Q8:S9"/>
    <mergeCell ref="E9:P9"/>
    <mergeCell ref="E10:P10"/>
    <mergeCell ref="E11:P11"/>
    <mergeCell ref="A13:A14"/>
    <mergeCell ref="B13:D14"/>
    <mergeCell ref="E13:E14"/>
    <mergeCell ref="F13:F14"/>
    <mergeCell ref="G13:G14"/>
    <mergeCell ref="H33:N33"/>
    <mergeCell ref="N13:N14"/>
    <mergeCell ref="O13:O14"/>
    <mergeCell ref="P13:P14"/>
    <mergeCell ref="Q13:S14"/>
    <mergeCell ref="K32:N32"/>
    <mergeCell ref="H13:H14"/>
    <mergeCell ref="I13:I14"/>
    <mergeCell ref="J13:J14"/>
    <mergeCell ref="K13:L13"/>
    <mergeCell ref="M13:M14"/>
  </mergeCells>
  <pageMargins left="0.7" right="0.7" top="0.75" bottom="0.75" header="0.51180555555555496" footer="0.51180555555555496"/>
  <pageSetup paperSize="9" scale="71" firstPageNumber="0" orientation="landscape" horizontalDpi="300" vertic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99694"/>
    <pageSetUpPr fitToPage="1"/>
  </sheetPr>
  <dimension ref="A1:AMJ36"/>
  <sheetViews>
    <sheetView tabSelected="1" view="pageBreakPreview" topLeftCell="A15" zoomScaleNormal="90" workbookViewId="0">
      <selection activeCell="G25" sqref="G25"/>
    </sheetView>
  </sheetViews>
  <sheetFormatPr defaultColWidth="9.140625" defaultRowHeight="12.75" x14ac:dyDescent="0.2"/>
  <cols>
    <col min="1" max="1" width="7.140625" style="1" customWidth="1"/>
    <col min="2" max="2" width="10.28515625" style="1" customWidth="1"/>
    <col min="3" max="3" width="10.7109375" style="1" customWidth="1"/>
    <col min="4" max="4" width="10.140625" style="1" customWidth="1"/>
    <col min="5" max="5" width="10.42578125" style="1" customWidth="1"/>
    <col min="6" max="6" width="9.7109375" style="1" customWidth="1"/>
    <col min="7" max="7" width="27.28515625" style="1" customWidth="1"/>
    <col min="8" max="8" width="10.140625" style="1" customWidth="1"/>
    <col min="9" max="9" width="9.42578125" style="1" customWidth="1"/>
    <col min="10" max="10" width="9.85546875" style="1" customWidth="1"/>
    <col min="11" max="11" width="9.5703125" style="2" customWidth="1"/>
    <col min="12" max="12" width="11.140625" style="1" customWidth="1"/>
    <col min="13" max="13" width="11.28515625" style="1" customWidth="1"/>
    <col min="14" max="14" width="15" style="1" customWidth="1"/>
    <col min="15" max="1024" width="9.140625" style="1"/>
  </cols>
  <sheetData>
    <row r="1" spans="1:16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6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</row>
    <row r="3" spans="1:16" ht="18.75" customHeight="1" x14ac:dyDescent="0.25">
      <c r="A3" s="336" t="s">
        <v>2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</row>
    <row r="4" spans="1:16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P4" s="3"/>
    </row>
    <row r="5" spans="1:16" ht="18" customHeight="1" x14ac:dyDescent="0.3">
      <c r="D5" s="5"/>
      <c r="E5" s="334" t="s">
        <v>5</v>
      </c>
      <c r="F5" s="334"/>
      <c r="G5" s="334"/>
      <c r="H5" s="334"/>
      <c r="I5" s="334"/>
      <c r="J5" s="334"/>
      <c r="K5" s="334"/>
    </row>
    <row r="6" spans="1:16" ht="18" customHeight="1" x14ac:dyDescent="0.3">
      <c r="A6" s="87"/>
      <c r="B6" s="87"/>
      <c r="C6" s="87"/>
      <c r="D6" s="8"/>
      <c r="E6" s="334" t="s">
        <v>7</v>
      </c>
      <c r="F6" s="334"/>
      <c r="G6" s="334"/>
      <c r="H6" s="334"/>
      <c r="I6" s="334"/>
      <c r="J6" s="334"/>
      <c r="K6" s="334"/>
      <c r="L6" s="335" t="s">
        <v>8</v>
      </c>
      <c r="M6" s="335"/>
      <c r="N6" s="335"/>
    </row>
    <row r="7" spans="1:16" ht="18" customHeight="1" x14ac:dyDescent="0.3">
      <c r="A7" s="87"/>
      <c r="B7" s="87"/>
      <c r="C7" s="87"/>
      <c r="D7" s="8"/>
      <c r="E7" s="334" t="s">
        <v>9</v>
      </c>
      <c r="F7" s="334"/>
      <c r="G7" s="334"/>
      <c r="H7" s="334"/>
      <c r="I7" s="334"/>
      <c r="J7" s="334"/>
      <c r="K7" s="334"/>
      <c r="L7" s="335" t="s">
        <v>10</v>
      </c>
      <c r="M7" s="335"/>
      <c r="N7" s="335"/>
    </row>
    <row r="8" spans="1:16" ht="18" customHeight="1" x14ac:dyDescent="0.25">
      <c r="A8" s="337" t="s">
        <v>4</v>
      </c>
      <c r="B8" s="337"/>
      <c r="C8" s="337"/>
      <c r="D8" s="9"/>
      <c r="E8" s="327" t="s">
        <v>11</v>
      </c>
      <c r="F8" s="327"/>
      <c r="G8" s="327"/>
      <c r="H8" s="327"/>
      <c r="I8" s="327"/>
      <c r="J8" s="327"/>
      <c r="K8" s="327"/>
      <c r="L8" s="353" t="s">
        <v>12</v>
      </c>
      <c r="M8" s="353"/>
      <c r="N8" s="353"/>
    </row>
    <row r="9" spans="1:16" ht="18" customHeight="1" x14ac:dyDescent="0.25">
      <c r="A9" s="12" t="s">
        <v>13</v>
      </c>
      <c r="B9" s="13"/>
      <c r="C9" s="11"/>
      <c r="D9" s="14">
        <v>36</v>
      </c>
      <c r="E9" s="329" t="s">
        <v>386</v>
      </c>
      <c r="F9" s="329"/>
      <c r="G9" s="329"/>
      <c r="H9" s="329"/>
      <c r="I9" s="329"/>
      <c r="J9" s="329"/>
      <c r="K9" s="329"/>
      <c r="L9" s="7" t="s">
        <v>114</v>
      </c>
      <c r="M9" s="7" t="s">
        <v>115</v>
      </c>
      <c r="N9" s="7" t="s">
        <v>116</v>
      </c>
    </row>
    <row r="10" spans="1:16" ht="18" customHeight="1" x14ac:dyDescent="0.25">
      <c r="A10" s="15" t="s">
        <v>18</v>
      </c>
      <c r="B10" s="13"/>
      <c r="C10" s="11"/>
      <c r="D10" s="14">
        <v>347</v>
      </c>
      <c r="E10" s="329" t="s">
        <v>19</v>
      </c>
      <c r="F10" s="329"/>
      <c r="G10" s="329"/>
      <c r="H10" s="329"/>
      <c r="I10" s="329"/>
      <c r="J10" s="329"/>
      <c r="K10" s="329"/>
      <c r="L10" s="16">
        <v>80</v>
      </c>
      <c r="M10" s="16">
        <v>60</v>
      </c>
      <c r="N10" s="16">
        <v>45</v>
      </c>
    </row>
    <row r="11" spans="1:16" ht="7.5" customHeigh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7"/>
      <c r="M11" s="17"/>
    </row>
    <row r="12" spans="1:16" ht="12.75" customHeight="1" x14ac:dyDescent="0.2">
      <c r="A12" s="330" t="s">
        <v>20</v>
      </c>
      <c r="B12" s="330" t="s">
        <v>21</v>
      </c>
      <c r="C12" s="330"/>
      <c r="D12" s="330"/>
      <c r="E12" s="330" t="s">
        <v>22</v>
      </c>
      <c r="F12" s="330" t="s">
        <v>23</v>
      </c>
      <c r="G12" s="330" t="s">
        <v>24</v>
      </c>
      <c r="H12" s="330" t="s">
        <v>25</v>
      </c>
      <c r="I12" s="330" t="s">
        <v>300</v>
      </c>
      <c r="J12" s="331" t="s">
        <v>27</v>
      </c>
      <c r="K12" s="332" t="s">
        <v>28</v>
      </c>
      <c r="L12" s="330" t="s">
        <v>29</v>
      </c>
      <c r="M12" s="330"/>
      <c r="N12" s="330"/>
    </row>
    <row r="13" spans="1:16" x14ac:dyDescent="0.2">
      <c r="A13" s="330"/>
      <c r="B13" s="330"/>
      <c r="C13" s="330"/>
      <c r="D13" s="330"/>
      <c r="E13" s="330"/>
      <c r="F13" s="330"/>
      <c r="G13" s="330"/>
      <c r="H13" s="330"/>
      <c r="I13" s="330"/>
      <c r="J13" s="331"/>
      <c r="K13" s="332"/>
      <c r="L13" s="330"/>
      <c r="M13" s="330"/>
      <c r="N13" s="330"/>
    </row>
    <row r="14" spans="1:16" ht="18" customHeight="1" x14ac:dyDescent="0.25">
      <c r="A14" s="7">
        <v>1</v>
      </c>
      <c r="B14" s="158" t="s">
        <v>215</v>
      </c>
      <c r="C14" s="160"/>
      <c r="D14" s="156"/>
      <c r="E14" s="164">
        <v>2006</v>
      </c>
      <c r="F14" s="149" t="s">
        <v>90</v>
      </c>
      <c r="G14" s="64" t="s">
        <v>78</v>
      </c>
      <c r="H14" s="165">
        <v>47.04</v>
      </c>
      <c r="I14" s="149">
        <v>233</v>
      </c>
      <c r="J14" s="149" t="s">
        <v>90</v>
      </c>
      <c r="K14" s="24">
        <v>20</v>
      </c>
      <c r="L14" s="158" t="s">
        <v>79</v>
      </c>
      <c r="M14" s="28"/>
      <c r="N14" s="169"/>
    </row>
    <row r="15" spans="1:16" ht="18" customHeight="1" x14ac:dyDescent="0.25">
      <c r="A15" s="7">
        <v>2</v>
      </c>
      <c r="B15" s="153" t="s">
        <v>387</v>
      </c>
      <c r="C15" s="147"/>
      <c r="D15" s="156"/>
      <c r="E15" s="110">
        <v>2007</v>
      </c>
      <c r="F15" s="149" t="s">
        <v>90</v>
      </c>
      <c r="G15" s="64" t="s">
        <v>39</v>
      </c>
      <c r="H15" s="157">
        <v>47.38</v>
      </c>
      <c r="I15" s="149">
        <v>147</v>
      </c>
      <c r="J15" s="149" t="s">
        <v>90</v>
      </c>
      <c r="K15" s="24">
        <v>18</v>
      </c>
      <c r="L15" s="158" t="s">
        <v>388</v>
      </c>
      <c r="M15" s="28"/>
      <c r="N15" s="169"/>
    </row>
    <row r="16" spans="1:16" ht="18" customHeight="1" x14ac:dyDescent="0.25">
      <c r="A16" s="7">
        <v>3</v>
      </c>
      <c r="B16" s="153" t="s">
        <v>217</v>
      </c>
      <c r="C16" s="147"/>
      <c r="D16" s="156"/>
      <c r="E16" s="110">
        <v>2008</v>
      </c>
      <c r="F16" s="149" t="s">
        <v>90</v>
      </c>
      <c r="G16" s="64" t="s">
        <v>42</v>
      </c>
      <c r="H16" s="157">
        <v>40.159999999999997</v>
      </c>
      <c r="I16" s="149">
        <v>108</v>
      </c>
      <c r="J16" s="149" t="s">
        <v>90</v>
      </c>
      <c r="K16" s="24">
        <v>16</v>
      </c>
      <c r="L16" s="158" t="s">
        <v>43</v>
      </c>
      <c r="M16" s="28"/>
      <c r="N16" s="169"/>
    </row>
    <row r="17" spans="1:14" ht="18" customHeight="1" x14ac:dyDescent="0.25">
      <c r="A17" s="7">
        <v>4</v>
      </c>
      <c r="B17" s="153" t="s">
        <v>389</v>
      </c>
      <c r="C17" s="147"/>
      <c r="D17" s="156"/>
      <c r="E17" s="110">
        <v>2006</v>
      </c>
      <c r="F17" s="149" t="s">
        <v>90</v>
      </c>
      <c r="G17" s="64" t="s">
        <v>46</v>
      </c>
      <c r="H17" s="157">
        <v>38.450000000000003</v>
      </c>
      <c r="I17" s="149">
        <v>91</v>
      </c>
      <c r="J17" s="149" t="s">
        <v>90</v>
      </c>
      <c r="K17" s="24">
        <v>15</v>
      </c>
      <c r="L17" s="158" t="s">
        <v>197</v>
      </c>
      <c r="M17" s="28"/>
      <c r="N17" s="169"/>
    </row>
    <row r="18" spans="1:14" ht="18" customHeight="1" x14ac:dyDescent="0.25">
      <c r="A18" s="7">
        <v>5</v>
      </c>
      <c r="B18" s="158" t="s">
        <v>390</v>
      </c>
      <c r="C18" s="160"/>
      <c r="D18" s="156"/>
      <c r="E18" s="110">
        <v>2007</v>
      </c>
      <c r="F18" s="149" t="s">
        <v>90</v>
      </c>
      <c r="G18" s="64" t="s">
        <v>188</v>
      </c>
      <c r="H18" s="157">
        <v>46.5</v>
      </c>
      <c r="I18" s="149">
        <v>87</v>
      </c>
      <c r="J18" s="149" t="s">
        <v>90</v>
      </c>
      <c r="K18" s="24">
        <v>14</v>
      </c>
      <c r="L18" s="158" t="s">
        <v>189</v>
      </c>
      <c r="M18" s="28"/>
      <c r="N18" s="169"/>
    </row>
    <row r="19" spans="1:14" ht="18" customHeight="1" x14ac:dyDescent="0.25">
      <c r="A19" s="7">
        <v>6</v>
      </c>
      <c r="B19" s="153" t="s">
        <v>391</v>
      </c>
      <c r="C19" s="147"/>
      <c r="D19" s="156"/>
      <c r="E19" s="110">
        <v>2007</v>
      </c>
      <c r="F19" s="149" t="s">
        <v>90</v>
      </c>
      <c r="G19" s="64" t="s">
        <v>49</v>
      </c>
      <c r="H19" s="157">
        <v>45.46</v>
      </c>
      <c r="I19" s="149">
        <v>85</v>
      </c>
      <c r="J19" s="149" t="s">
        <v>90</v>
      </c>
      <c r="K19" s="24">
        <v>13</v>
      </c>
      <c r="L19" s="158" t="s">
        <v>392</v>
      </c>
      <c r="M19" s="28"/>
      <c r="N19" s="169"/>
    </row>
    <row r="20" spans="1:14" ht="18" customHeight="1" x14ac:dyDescent="0.25">
      <c r="A20" s="7">
        <v>7</v>
      </c>
      <c r="B20" s="153" t="s">
        <v>393</v>
      </c>
      <c r="C20" s="147"/>
      <c r="D20" s="156"/>
      <c r="E20" s="110" t="s">
        <v>94</v>
      </c>
      <c r="F20" s="149" t="s">
        <v>31</v>
      </c>
      <c r="G20" s="64" t="s">
        <v>36</v>
      </c>
      <c r="H20" s="157">
        <v>39</v>
      </c>
      <c r="I20" s="149">
        <v>76</v>
      </c>
      <c r="J20" s="23" t="s">
        <v>139</v>
      </c>
      <c r="K20" s="24">
        <v>12</v>
      </c>
      <c r="L20" s="158" t="s">
        <v>381</v>
      </c>
      <c r="M20" s="28"/>
      <c r="N20" s="169"/>
    </row>
    <row r="21" spans="1:14" ht="18" customHeight="1" x14ac:dyDescent="0.25">
      <c r="A21" s="7">
        <v>8</v>
      </c>
      <c r="B21" s="153" t="s">
        <v>221</v>
      </c>
      <c r="C21" s="147"/>
      <c r="D21" s="156"/>
      <c r="E21" s="110" t="s">
        <v>106</v>
      </c>
      <c r="F21" s="149" t="s">
        <v>73</v>
      </c>
      <c r="G21" s="64" t="s">
        <v>184</v>
      </c>
      <c r="H21" s="157">
        <v>47.08</v>
      </c>
      <c r="I21" s="149">
        <v>60</v>
      </c>
      <c r="J21" s="23" t="s">
        <v>73</v>
      </c>
      <c r="K21" s="24">
        <v>11</v>
      </c>
      <c r="L21" s="158" t="s">
        <v>222</v>
      </c>
      <c r="M21" s="28"/>
      <c r="N21" s="169"/>
    </row>
    <row r="22" spans="1:14" ht="18" customHeight="1" x14ac:dyDescent="0.25">
      <c r="A22" s="7">
        <v>9</v>
      </c>
      <c r="B22" s="153" t="s">
        <v>223</v>
      </c>
      <c r="C22" s="147"/>
      <c r="D22" s="156"/>
      <c r="E22" s="110">
        <v>2008</v>
      </c>
      <c r="F22" s="149" t="s">
        <v>31</v>
      </c>
      <c r="G22" s="64" t="s">
        <v>55</v>
      </c>
      <c r="H22" s="157">
        <v>46.74</v>
      </c>
      <c r="I22" s="149">
        <v>59</v>
      </c>
      <c r="J22" s="23" t="s">
        <v>144</v>
      </c>
      <c r="K22" s="24">
        <v>10</v>
      </c>
      <c r="L22" s="158" t="s">
        <v>224</v>
      </c>
      <c r="M22" s="28"/>
      <c r="N22" s="169"/>
    </row>
    <row r="23" spans="1:14" ht="18" customHeight="1" x14ac:dyDescent="0.25">
      <c r="A23" s="7">
        <v>10</v>
      </c>
      <c r="B23" s="153" t="s">
        <v>394</v>
      </c>
      <c r="C23" s="147"/>
      <c r="D23" s="156"/>
      <c r="E23" s="110">
        <v>2007</v>
      </c>
      <c r="F23" s="149" t="s">
        <v>31</v>
      </c>
      <c r="G23" s="64" t="s">
        <v>39</v>
      </c>
      <c r="H23" s="157">
        <v>46.7</v>
      </c>
      <c r="I23" s="149">
        <v>50</v>
      </c>
      <c r="J23" s="23" t="s">
        <v>144</v>
      </c>
      <c r="K23" s="24">
        <v>9</v>
      </c>
      <c r="L23" s="158" t="s">
        <v>124</v>
      </c>
      <c r="M23" s="28"/>
      <c r="N23" s="169"/>
    </row>
    <row r="24" spans="1:14" s="319" customFormat="1" ht="18" customHeight="1" x14ac:dyDescent="0.25">
      <c r="A24" s="14">
        <v>12</v>
      </c>
      <c r="B24" s="384" t="s">
        <v>715</v>
      </c>
      <c r="C24" s="384"/>
      <c r="D24" s="391"/>
      <c r="E24" s="148" t="s">
        <v>35</v>
      </c>
      <c r="F24" s="317" t="s">
        <v>73</v>
      </c>
      <c r="G24" s="152" t="s">
        <v>91</v>
      </c>
      <c r="H24" s="318">
        <v>47.3</v>
      </c>
      <c r="I24" s="317">
        <v>48</v>
      </c>
      <c r="J24" s="148" t="s">
        <v>126</v>
      </c>
      <c r="K24" s="317">
        <v>8</v>
      </c>
      <c r="L24" s="386" t="s">
        <v>714</v>
      </c>
      <c r="M24" s="384"/>
      <c r="N24" s="382"/>
    </row>
    <row r="25" spans="1:14" s="319" customFormat="1" ht="18" customHeight="1" x14ac:dyDescent="0.25">
      <c r="A25" s="14">
        <v>13</v>
      </c>
      <c r="B25" s="384" t="s">
        <v>727</v>
      </c>
      <c r="C25" s="384"/>
      <c r="D25" s="391"/>
      <c r="E25" s="148" t="s">
        <v>35</v>
      </c>
      <c r="F25" s="317" t="s">
        <v>73</v>
      </c>
      <c r="G25" s="152" t="s">
        <v>55</v>
      </c>
      <c r="H25" s="318">
        <v>46.48</v>
      </c>
      <c r="I25" s="317">
        <v>47</v>
      </c>
      <c r="J25" s="148" t="s">
        <v>126</v>
      </c>
      <c r="K25" s="317">
        <v>7</v>
      </c>
      <c r="L25" s="386" t="s">
        <v>262</v>
      </c>
      <c r="M25" s="384"/>
      <c r="N25" s="382"/>
    </row>
    <row r="26" spans="1:14" s="319" customFormat="1" ht="18" customHeight="1" x14ac:dyDescent="0.25">
      <c r="A26" s="14">
        <v>14</v>
      </c>
      <c r="B26" s="247" t="s">
        <v>731</v>
      </c>
      <c r="C26" s="247"/>
      <c r="D26" s="109"/>
      <c r="E26" s="148" t="s">
        <v>35</v>
      </c>
      <c r="F26" s="317" t="s">
        <v>126</v>
      </c>
      <c r="G26" s="152" t="s">
        <v>82</v>
      </c>
      <c r="H26" s="318">
        <v>47.25</v>
      </c>
      <c r="I26" s="317">
        <v>40</v>
      </c>
      <c r="J26" s="148" t="s">
        <v>122</v>
      </c>
      <c r="K26" s="317">
        <v>6</v>
      </c>
      <c r="L26" s="60" t="s">
        <v>237</v>
      </c>
      <c r="M26" s="247"/>
      <c r="N26" s="382"/>
    </row>
    <row r="27" spans="1:14" s="319" customFormat="1" ht="18" customHeight="1" x14ac:dyDescent="0.25">
      <c r="A27" s="38"/>
      <c r="B27" s="65"/>
      <c r="C27" s="65"/>
      <c r="D27" s="65"/>
      <c r="E27" s="66"/>
      <c r="F27" s="67"/>
      <c r="G27" s="68"/>
      <c r="H27" s="69"/>
      <c r="I27" s="67"/>
      <c r="J27" s="66"/>
      <c r="K27" s="67"/>
      <c r="L27" s="65"/>
      <c r="M27" s="65"/>
      <c r="N27" s="323"/>
    </row>
    <row r="28" spans="1:14" ht="15" x14ac:dyDescent="0.25">
      <c r="A28" s="38"/>
      <c r="B28" s="39"/>
      <c r="C28" s="39"/>
      <c r="D28" s="39"/>
      <c r="E28" s="40"/>
      <c r="F28" s="40"/>
      <c r="G28" s="41"/>
      <c r="H28" s="42"/>
      <c r="I28" s="40"/>
      <c r="J28" s="40"/>
      <c r="K28" s="41"/>
      <c r="L28" s="43"/>
      <c r="M28" s="44"/>
    </row>
    <row r="29" spans="1:14" s="86" customFormat="1" ht="15" x14ac:dyDescent="0.25">
      <c r="A29" s="76" t="s">
        <v>395</v>
      </c>
      <c r="B29" s="77"/>
      <c r="C29" s="78"/>
      <c r="D29" s="78"/>
      <c r="E29" s="79"/>
      <c r="F29" s="80"/>
      <c r="G29" s="81"/>
      <c r="H29" s="82"/>
      <c r="I29" s="83"/>
      <c r="J29" s="83"/>
      <c r="K29" s="83"/>
      <c r="L29" s="84"/>
      <c r="M29" s="85"/>
    </row>
    <row r="30" spans="1:14" ht="15" x14ac:dyDescent="0.25">
      <c r="A30" s="38"/>
      <c r="B30" s="43"/>
      <c r="C30" s="45"/>
      <c r="D30" s="45"/>
      <c r="E30" s="46"/>
      <c r="F30" s="47"/>
      <c r="G30" s="48"/>
      <c r="H30" s="42"/>
      <c r="I30" s="40"/>
      <c r="J30" s="40"/>
      <c r="K30" s="40"/>
      <c r="L30" s="49"/>
      <c r="M30" s="50"/>
    </row>
    <row r="31" spans="1:14" ht="15.75" x14ac:dyDescent="0.25">
      <c r="A31" s="51" t="s">
        <v>57</v>
      </c>
      <c r="B31" s="52"/>
      <c r="C31" s="52"/>
      <c r="F31" s="53" t="s">
        <v>58</v>
      </c>
      <c r="H31" s="51" t="s">
        <v>59</v>
      </c>
      <c r="J31" s="53"/>
      <c r="K31" s="54"/>
      <c r="L31" s="54" t="s">
        <v>60</v>
      </c>
      <c r="N31" s="55"/>
    </row>
    <row r="32" spans="1:14" ht="15.75" x14ac:dyDescent="0.25">
      <c r="A32" s="51"/>
      <c r="B32" s="52"/>
      <c r="C32" s="52"/>
      <c r="F32" s="53"/>
      <c r="H32" s="51"/>
      <c r="J32" s="53"/>
      <c r="K32" s="54"/>
      <c r="L32" s="54"/>
      <c r="N32" s="55"/>
    </row>
    <row r="33" spans="1:14" ht="15.75" x14ac:dyDescent="0.25">
      <c r="A33" s="51" t="s">
        <v>61</v>
      </c>
      <c r="B33" s="52"/>
      <c r="C33" s="52"/>
      <c r="F33" s="53" t="s">
        <v>62</v>
      </c>
      <c r="H33" s="51" t="s">
        <v>63</v>
      </c>
      <c r="J33" s="53"/>
      <c r="K33" s="54"/>
      <c r="L33" s="54" t="s">
        <v>64</v>
      </c>
      <c r="N33" s="55"/>
    </row>
    <row r="35" spans="1:14" ht="15.75" x14ac:dyDescent="0.25">
      <c r="A35" s="52"/>
      <c r="B35" s="52"/>
      <c r="C35" s="52"/>
      <c r="D35" s="52"/>
      <c r="E35" s="52"/>
      <c r="F35" s="52"/>
      <c r="G35" s="52"/>
      <c r="H35" s="58"/>
      <c r="I35" s="58"/>
      <c r="J35" s="58"/>
      <c r="K35" s="59"/>
      <c r="L35" s="58"/>
      <c r="M35" s="52"/>
    </row>
    <row r="36" spans="1:14" ht="15.75" x14ac:dyDescent="0.25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9"/>
      <c r="L36" s="58"/>
      <c r="M36" s="52"/>
    </row>
  </sheetData>
  <mergeCells count="28">
    <mergeCell ref="A1:N1"/>
    <mergeCell ref="A2:N2"/>
    <mergeCell ref="A3:N3"/>
    <mergeCell ref="A4:N4"/>
    <mergeCell ref="E5:K5"/>
    <mergeCell ref="E6:K6"/>
    <mergeCell ref="L6:N6"/>
    <mergeCell ref="E7:K7"/>
    <mergeCell ref="L7:N7"/>
    <mergeCell ref="A8:C8"/>
    <mergeCell ref="E8:K8"/>
    <mergeCell ref="L8:N8"/>
    <mergeCell ref="E9:K9"/>
    <mergeCell ref="E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  <mergeCell ref="L25:M25"/>
    <mergeCell ref="B25:D25"/>
    <mergeCell ref="L12:N13"/>
    <mergeCell ref="B24:D24"/>
    <mergeCell ref="L24:M24"/>
  </mergeCells>
  <pageMargins left="0.7" right="0.7" top="0.75" bottom="0.75" header="0.51180555555555496" footer="0.51180555555555496"/>
  <pageSetup paperSize="9" scale="82" firstPageNumber="0" orientation="landscape" horizontalDpi="300" verticalDpi="3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99694"/>
    <pageSetUpPr fitToPage="1"/>
  </sheetPr>
  <dimension ref="A1:AMJ36"/>
  <sheetViews>
    <sheetView view="pageBreakPreview" topLeftCell="A13" zoomScaleNormal="90" workbookViewId="0">
      <selection activeCell="D9" sqref="D9"/>
    </sheetView>
  </sheetViews>
  <sheetFormatPr defaultColWidth="9.140625" defaultRowHeight="12.75" x14ac:dyDescent="0.2"/>
  <cols>
    <col min="1" max="1" width="7.140625" style="1" customWidth="1"/>
    <col min="2" max="2" width="10.28515625" style="1" customWidth="1"/>
    <col min="3" max="3" width="10.7109375" style="1" customWidth="1"/>
    <col min="4" max="4" width="10.140625" style="1" customWidth="1"/>
    <col min="5" max="5" width="10.42578125" style="1" customWidth="1"/>
    <col min="6" max="6" width="9.7109375" style="1" customWidth="1"/>
    <col min="7" max="7" width="27.28515625" style="1" customWidth="1"/>
    <col min="8" max="8" width="10.140625" style="1" customWidth="1"/>
    <col min="9" max="9" width="9.42578125" style="1" customWidth="1"/>
    <col min="10" max="10" width="9.85546875" style="1" customWidth="1"/>
    <col min="11" max="11" width="9.5703125" style="2" customWidth="1"/>
    <col min="12" max="12" width="11.140625" style="1" customWidth="1"/>
    <col min="13" max="13" width="11.28515625" style="1" customWidth="1"/>
    <col min="14" max="14" width="15" style="1" customWidth="1"/>
    <col min="15" max="1024" width="9.140625" style="1"/>
  </cols>
  <sheetData>
    <row r="1" spans="1:16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6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</row>
    <row r="3" spans="1:16" ht="18.75" customHeight="1" x14ac:dyDescent="0.25">
      <c r="A3" s="336" t="s">
        <v>2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</row>
    <row r="4" spans="1:16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P4" s="3"/>
    </row>
    <row r="5" spans="1:16" ht="18" customHeight="1" x14ac:dyDescent="0.3">
      <c r="D5" s="5"/>
      <c r="E5" s="334" t="s">
        <v>5</v>
      </c>
      <c r="F5" s="334"/>
      <c r="G5" s="334"/>
      <c r="H5" s="334"/>
      <c r="I5" s="334"/>
      <c r="J5" s="334"/>
      <c r="K5" s="334"/>
    </row>
    <row r="6" spans="1:16" ht="18" customHeight="1" x14ac:dyDescent="0.3">
      <c r="A6" s="87"/>
      <c r="B6" s="87"/>
      <c r="C6" s="87"/>
      <c r="D6" s="8"/>
      <c r="E6" s="334" t="s">
        <v>7</v>
      </c>
      <c r="F6" s="334"/>
      <c r="G6" s="334"/>
      <c r="H6" s="334"/>
      <c r="I6" s="334"/>
      <c r="J6" s="334"/>
      <c r="K6" s="334"/>
      <c r="L6" s="335" t="s">
        <v>8</v>
      </c>
      <c r="M6" s="335"/>
      <c r="N6" s="335"/>
    </row>
    <row r="7" spans="1:16" ht="18" customHeight="1" x14ac:dyDescent="0.3">
      <c r="A7" s="87"/>
      <c r="B7" s="87"/>
      <c r="C7" s="87"/>
      <c r="D7" s="8"/>
      <c r="E7" s="334" t="s">
        <v>9</v>
      </c>
      <c r="F7" s="334"/>
      <c r="G7" s="334"/>
      <c r="H7" s="334"/>
      <c r="I7" s="334"/>
      <c r="J7" s="334"/>
      <c r="K7" s="334"/>
      <c r="L7" s="335" t="s">
        <v>10</v>
      </c>
      <c r="M7" s="335"/>
      <c r="N7" s="335"/>
    </row>
    <row r="8" spans="1:16" ht="18" customHeight="1" x14ac:dyDescent="0.25">
      <c r="A8" s="337" t="s">
        <v>4</v>
      </c>
      <c r="B8" s="337"/>
      <c r="C8" s="337"/>
      <c r="D8" s="9"/>
      <c r="E8" s="327" t="s">
        <v>11</v>
      </c>
      <c r="F8" s="327"/>
      <c r="G8" s="327"/>
      <c r="H8" s="327"/>
      <c r="I8" s="327"/>
      <c r="J8" s="327"/>
      <c r="K8" s="327"/>
      <c r="L8" s="353" t="s">
        <v>12</v>
      </c>
      <c r="M8" s="353"/>
      <c r="N8" s="353"/>
    </row>
    <row r="9" spans="1:16" ht="18" customHeight="1" x14ac:dyDescent="0.25">
      <c r="A9" s="12" t="s">
        <v>13</v>
      </c>
      <c r="B9" s="13"/>
      <c r="C9" s="11"/>
      <c r="D9" s="14">
        <v>36</v>
      </c>
      <c r="E9" s="329" t="s">
        <v>386</v>
      </c>
      <c r="F9" s="329"/>
      <c r="G9" s="329"/>
      <c r="H9" s="329"/>
      <c r="I9" s="329"/>
      <c r="J9" s="329"/>
      <c r="K9" s="329"/>
      <c r="L9" s="7" t="s">
        <v>114</v>
      </c>
      <c r="M9" s="7" t="s">
        <v>115</v>
      </c>
      <c r="N9" s="7" t="s">
        <v>116</v>
      </c>
    </row>
    <row r="10" spans="1:16" ht="18" customHeight="1" x14ac:dyDescent="0.25">
      <c r="A10" s="15" t="s">
        <v>18</v>
      </c>
      <c r="B10" s="13"/>
      <c r="C10" s="11"/>
      <c r="D10" s="14">
        <v>347</v>
      </c>
      <c r="E10" s="329" t="s">
        <v>65</v>
      </c>
      <c r="F10" s="329"/>
      <c r="G10" s="329"/>
      <c r="H10" s="329"/>
      <c r="I10" s="329"/>
      <c r="J10" s="329"/>
      <c r="K10" s="329"/>
      <c r="L10" s="16">
        <v>90</v>
      </c>
      <c r="M10" s="16">
        <v>70</v>
      </c>
      <c r="N10" s="16">
        <v>50</v>
      </c>
    </row>
    <row r="11" spans="1:16" ht="7.5" customHeigh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7"/>
      <c r="M11" s="17"/>
    </row>
    <row r="12" spans="1:16" ht="12.75" customHeight="1" x14ac:dyDescent="0.2">
      <c r="A12" s="330" t="s">
        <v>20</v>
      </c>
      <c r="B12" s="330" t="s">
        <v>21</v>
      </c>
      <c r="C12" s="330"/>
      <c r="D12" s="330"/>
      <c r="E12" s="330" t="s">
        <v>22</v>
      </c>
      <c r="F12" s="330" t="s">
        <v>23</v>
      </c>
      <c r="G12" s="330" t="s">
        <v>24</v>
      </c>
      <c r="H12" s="330" t="s">
        <v>25</v>
      </c>
      <c r="I12" s="330" t="s">
        <v>300</v>
      </c>
      <c r="J12" s="331" t="s">
        <v>27</v>
      </c>
      <c r="K12" s="332" t="s">
        <v>28</v>
      </c>
      <c r="L12" s="330" t="s">
        <v>29</v>
      </c>
      <c r="M12" s="330"/>
      <c r="N12" s="330"/>
    </row>
    <row r="13" spans="1:16" x14ac:dyDescent="0.2">
      <c r="A13" s="330"/>
      <c r="B13" s="330"/>
      <c r="C13" s="330"/>
      <c r="D13" s="330"/>
      <c r="E13" s="330"/>
      <c r="F13" s="330"/>
      <c r="G13" s="330"/>
      <c r="H13" s="330"/>
      <c r="I13" s="330"/>
      <c r="J13" s="331"/>
      <c r="K13" s="332"/>
      <c r="L13" s="330"/>
      <c r="M13" s="330"/>
      <c r="N13" s="330"/>
    </row>
    <row r="14" spans="1:16" ht="18" customHeight="1" x14ac:dyDescent="0.25">
      <c r="A14" s="7">
        <v>1</v>
      </c>
      <c r="B14" s="158" t="s">
        <v>396</v>
      </c>
      <c r="C14" s="160"/>
      <c r="D14" s="156"/>
      <c r="E14" s="164">
        <v>2007</v>
      </c>
      <c r="F14" s="149" t="s">
        <v>73</v>
      </c>
      <c r="G14" s="64" t="s">
        <v>52</v>
      </c>
      <c r="H14" s="165">
        <v>49.28</v>
      </c>
      <c r="I14" s="149">
        <v>205</v>
      </c>
      <c r="J14" s="23" t="s">
        <v>166</v>
      </c>
      <c r="K14" s="24">
        <v>20</v>
      </c>
      <c r="L14" s="158" t="s">
        <v>397</v>
      </c>
      <c r="M14" s="28"/>
      <c r="N14" s="169"/>
    </row>
    <row r="15" spans="1:16" ht="18" customHeight="1" x14ac:dyDescent="0.25">
      <c r="A15" s="7">
        <v>2</v>
      </c>
      <c r="B15" s="158" t="s">
        <v>226</v>
      </c>
      <c r="C15" s="160"/>
      <c r="D15" s="156"/>
      <c r="E15" s="110">
        <v>2007</v>
      </c>
      <c r="F15" s="149" t="s">
        <v>90</v>
      </c>
      <c r="G15" s="64" t="s">
        <v>42</v>
      </c>
      <c r="H15" s="157">
        <v>52.38</v>
      </c>
      <c r="I15" s="149">
        <v>167</v>
      </c>
      <c r="J15" s="149" t="s">
        <v>90</v>
      </c>
      <c r="K15" s="24">
        <v>18</v>
      </c>
      <c r="L15" s="158" t="s">
        <v>43</v>
      </c>
      <c r="M15" s="28"/>
      <c r="N15" s="169"/>
    </row>
    <row r="16" spans="1:16" ht="18" customHeight="1" x14ac:dyDescent="0.25">
      <c r="A16" s="7">
        <v>3</v>
      </c>
      <c r="B16" s="153" t="s">
        <v>398</v>
      </c>
      <c r="C16" s="147"/>
      <c r="D16" s="156"/>
      <c r="E16" s="110">
        <v>2008</v>
      </c>
      <c r="F16" s="149" t="s">
        <v>73</v>
      </c>
      <c r="G16" s="64" t="s">
        <v>74</v>
      </c>
      <c r="H16" s="157">
        <v>53</v>
      </c>
      <c r="I16" s="149">
        <v>166</v>
      </c>
      <c r="J16" s="23" t="s">
        <v>166</v>
      </c>
      <c r="K16" s="24">
        <v>16</v>
      </c>
      <c r="L16" s="158" t="s">
        <v>213</v>
      </c>
      <c r="M16" s="28"/>
      <c r="N16" s="169"/>
    </row>
    <row r="17" spans="1:14" ht="18" customHeight="1" x14ac:dyDescent="0.25">
      <c r="A17" s="7">
        <v>4</v>
      </c>
      <c r="B17" s="153" t="s">
        <v>229</v>
      </c>
      <c r="C17" s="147"/>
      <c r="D17" s="156"/>
      <c r="E17" s="110">
        <v>2006</v>
      </c>
      <c r="F17" s="149" t="s">
        <v>31</v>
      </c>
      <c r="G17" s="64" t="s">
        <v>49</v>
      </c>
      <c r="H17" s="157">
        <v>52.54</v>
      </c>
      <c r="I17" s="149">
        <v>129</v>
      </c>
      <c r="J17" s="23" t="s">
        <v>166</v>
      </c>
      <c r="K17" s="24">
        <v>15</v>
      </c>
      <c r="L17" s="158" t="s">
        <v>230</v>
      </c>
      <c r="M17" s="28"/>
      <c r="N17" s="169"/>
    </row>
    <row r="18" spans="1:14" ht="18" customHeight="1" x14ac:dyDescent="0.25">
      <c r="A18" s="7">
        <v>5</v>
      </c>
      <c r="B18" s="153" t="s">
        <v>399</v>
      </c>
      <c r="C18" s="147"/>
      <c r="D18" s="156"/>
      <c r="E18" s="110">
        <v>2008</v>
      </c>
      <c r="F18" s="149" t="s">
        <v>90</v>
      </c>
      <c r="G18" s="64" t="s">
        <v>97</v>
      </c>
      <c r="H18" s="157">
        <v>50.7</v>
      </c>
      <c r="I18" s="149">
        <v>125</v>
      </c>
      <c r="J18" s="149" t="s">
        <v>90</v>
      </c>
      <c r="K18" s="24">
        <v>14</v>
      </c>
      <c r="L18" s="158" t="s">
        <v>152</v>
      </c>
      <c r="M18" s="28"/>
      <c r="N18" s="169"/>
    </row>
    <row r="19" spans="1:14" ht="18" customHeight="1" x14ac:dyDescent="0.25">
      <c r="A19" s="7">
        <v>6</v>
      </c>
      <c r="B19" s="153" t="s">
        <v>227</v>
      </c>
      <c r="C19" s="147"/>
      <c r="D19" s="156"/>
      <c r="E19" s="110">
        <v>2006</v>
      </c>
      <c r="F19" s="149" t="s">
        <v>90</v>
      </c>
      <c r="G19" s="64" t="s">
        <v>91</v>
      </c>
      <c r="H19" s="157">
        <v>51.68</v>
      </c>
      <c r="I19" s="149">
        <v>112</v>
      </c>
      <c r="J19" s="149" t="s">
        <v>90</v>
      </c>
      <c r="K19" s="24">
        <v>13</v>
      </c>
      <c r="L19" s="158" t="s">
        <v>228</v>
      </c>
      <c r="M19" s="28"/>
      <c r="N19" s="169"/>
    </row>
    <row r="20" spans="1:14" ht="18" customHeight="1" x14ac:dyDescent="0.25">
      <c r="A20" s="7">
        <v>7</v>
      </c>
      <c r="B20" s="153" t="s">
        <v>400</v>
      </c>
      <c r="C20" s="147"/>
      <c r="D20" s="156"/>
      <c r="E20" s="110">
        <v>2007</v>
      </c>
      <c r="F20" s="149" t="s">
        <v>90</v>
      </c>
      <c r="G20" s="64" t="s">
        <v>188</v>
      </c>
      <c r="H20" s="157">
        <v>49.9</v>
      </c>
      <c r="I20" s="149">
        <v>106</v>
      </c>
      <c r="J20" s="149" t="s">
        <v>90</v>
      </c>
      <c r="K20" s="24">
        <v>12</v>
      </c>
      <c r="L20" s="158" t="s">
        <v>189</v>
      </c>
      <c r="M20" s="28"/>
      <c r="N20" s="169"/>
    </row>
    <row r="21" spans="1:14" ht="18" customHeight="1" x14ac:dyDescent="0.25">
      <c r="A21" s="7">
        <v>8</v>
      </c>
      <c r="B21" s="153" t="s">
        <v>401</v>
      </c>
      <c r="C21" s="147"/>
      <c r="D21" s="156"/>
      <c r="E21" s="110">
        <v>2007</v>
      </c>
      <c r="F21" s="149" t="s">
        <v>73</v>
      </c>
      <c r="G21" s="64" t="s">
        <v>49</v>
      </c>
      <c r="H21" s="157">
        <v>52.3</v>
      </c>
      <c r="I21" s="149">
        <v>100</v>
      </c>
      <c r="J21" s="23" t="s">
        <v>166</v>
      </c>
      <c r="K21" s="24">
        <v>11</v>
      </c>
      <c r="L21" s="158" t="s">
        <v>392</v>
      </c>
      <c r="M21" s="28"/>
      <c r="N21" s="169"/>
    </row>
    <row r="22" spans="1:14" ht="18" customHeight="1" x14ac:dyDescent="0.25">
      <c r="A22" s="7">
        <v>9</v>
      </c>
      <c r="B22" s="153" t="s">
        <v>402</v>
      </c>
      <c r="C22" s="147"/>
      <c r="D22" s="156"/>
      <c r="E22" s="110">
        <v>2008</v>
      </c>
      <c r="F22" s="149" t="s">
        <v>90</v>
      </c>
      <c r="G22" s="64" t="s">
        <v>91</v>
      </c>
      <c r="H22" s="157">
        <v>53</v>
      </c>
      <c r="I22" s="149">
        <v>100</v>
      </c>
      <c r="J22" s="149" t="s">
        <v>90</v>
      </c>
      <c r="K22" s="24">
        <v>10</v>
      </c>
      <c r="L22" s="158" t="s">
        <v>228</v>
      </c>
      <c r="M22" s="28"/>
      <c r="N22" s="169"/>
    </row>
    <row r="23" spans="1:14" ht="18" customHeight="1" x14ac:dyDescent="0.25">
      <c r="A23" s="7">
        <v>10</v>
      </c>
      <c r="B23" s="158" t="s">
        <v>403</v>
      </c>
      <c r="C23" s="160"/>
      <c r="D23" s="156"/>
      <c r="E23" s="110" t="s">
        <v>35</v>
      </c>
      <c r="F23" s="149" t="s">
        <v>311</v>
      </c>
      <c r="G23" s="64" t="s">
        <v>127</v>
      </c>
      <c r="H23" s="157">
        <v>51.24</v>
      </c>
      <c r="I23" s="149">
        <v>81</v>
      </c>
      <c r="J23" s="23" t="s">
        <v>139</v>
      </c>
      <c r="K23" s="24">
        <v>9</v>
      </c>
      <c r="L23" s="158" t="s">
        <v>347</v>
      </c>
      <c r="M23" s="28"/>
      <c r="N23" s="169"/>
    </row>
    <row r="24" spans="1:14" ht="18" customHeight="1" x14ac:dyDescent="0.25">
      <c r="A24" s="7">
        <v>11</v>
      </c>
      <c r="B24" s="158" t="s">
        <v>404</v>
      </c>
      <c r="C24" s="160"/>
      <c r="D24" s="156"/>
      <c r="E24" s="110">
        <v>2006</v>
      </c>
      <c r="F24" s="149" t="s">
        <v>31</v>
      </c>
      <c r="G24" s="64" t="s">
        <v>32</v>
      </c>
      <c r="H24" s="157">
        <v>52.04</v>
      </c>
      <c r="I24" s="149">
        <v>81</v>
      </c>
      <c r="J24" s="23" t="s">
        <v>139</v>
      </c>
      <c r="K24" s="24">
        <v>8</v>
      </c>
      <c r="L24" s="158" t="s">
        <v>33</v>
      </c>
      <c r="M24" s="28"/>
      <c r="N24" s="169"/>
    </row>
    <row r="25" spans="1:14" ht="18" customHeight="1" x14ac:dyDescent="0.25">
      <c r="A25" s="7">
        <v>12</v>
      </c>
      <c r="B25" s="158" t="s">
        <v>405</v>
      </c>
      <c r="C25" s="160"/>
      <c r="D25" s="156"/>
      <c r="E25" s="110" t="s">
        <v>106</v>
      </c>
      <c r="F25" s="149" t="s">
        <v>31</v>
      </c>
      <c r="G25" s="64" t="s">
        <v>406</v>
      </c>
      <c r="H25" s="157">
        <v>48.26</v>
      </c>
      <c r="I25" s="149">
        <v>66</v>
      </c>
      <c r="J25" s="23" t="s">
        <v>144</v>
      </c>
      <c r="K25" s="24">
        <v>7</v>
      </c>
      <c r="L25" s="158" t="s">
        <v>407</v>
      </c>
      <c r="M25" s="28"/>
      <c r="N25" s="169"/>
    </row>
    <row r="26" spans="1:14" ht="18" customHeight="1" x14ac:dyDescent="0.25">
      <c r="A26" s="7">
        <v>13</v>
      </c>
      <c r="B26" s="158" t="s">
        <v>408</v>
      </c>
      <c r="C26" s="160"/>
      <c r="D26" s="156"/>
      <c r="E26" s="35" t="s">
        <v>106</v>
      </c>
      <c r="F26" s="24" t="s">
        <v>73</v>
      </c>
      <c r="G26" s="36" t="s">
        <v>242</v>
      </c>
      <c r="H26" s="26">
        <v>52.3</v>
      </c>
      <c r="I26" s="24">
        <v>65</v>
      </c>
      <c r="J26" s="24" t="s">
        <v>126</v>
      </c>
      <c r="K26" s="24">
        <v>6</v>
      </c>
      <c r="L26" s="158" t="s">
        <v>243</v>
      </c>
      <c r="M26" s="28"/>
      <c r="N26" s="169"/>
    </row>
    <row r="27" spans="1:14" ht="18" customHeight="1" x14ac:dyDescent="0.25">
      <c r="A27" s="7"/>
      <c r="B27" s="158" t="s">
        <v>409</v>
      </c>
      <c r="C27" s="160"/>
      <c r="D27" s="156"/>
      <c r="E27" s="35">
        <v>2007</v>
      </c>
      <c r="F27" s="24" t="s">
        <v>31</v>
      </c>
      <c r="G27" s="36" t="s">
        <v>46</v>
      </c>
      <c r="H27" s="26">
        <v>52.6</v>
      </c>
      <c r="I27" s="24" t="s">
        <v>410</v>
      </c>
      <c r="J27" s="24" t="s">
        <v>122</v>
      </c>
      <c r="K27" s="24" t="s">
        <v>122</v>
      </c>
      <c r="L27" s="158" t="s">
        <v>325</v>
      </c>
      <c r="M27" s="28"/>
      <c r="N27" s="169"/>
    </row>
    <row r="28" spans="1:14" ht="15" x14ac:dyDescent="0.25">
      <c r="A28" s="38"/>
      <c r="B28" s="39"/>
      <c r="C28" s="39"/>
      <c r="D28" s="39"/>
      <c r="E28" s="40"/>
      <c r="F28" s="40"/>
      <c r="G28" s="41"/>
      <c r="H28" s="42"/>
      <c r="I28" s="40"/>
      <c r="J28" s="40"/>
      <c r="K28" s="41"/>
      <c r="L28" s="43"/>
      <c r="M28" s="44"/>
    </row>
    <row r="29" spans="1:14" s="86" customFormat="1" ht="15" x14ac:dyDescent="0.25">
      <c r="A29" s="76" t="s">
        <v>411</v>
      </c>
      <c r="B29" s="77"/>
      <c r="C29" s="78"/>
      <c r="D29" s="78"/>
      <c r="E29" s="79"/>
      <c r="F29" s="80"/>
      <c r="G29" s="81"/>
      <c r="H29" s="82"/>
      <c r="I29" s="83"/>
      <c r="J29" s="83"/>
      <c r="K29" s="83"/>
      <c r="L29" s="84"/>
      <c r="M29" s="85"/>
    </row>
    <row r="30" spans="1:14" ht="15" x14ac:dyDescent="0.25">
      <c r="A30" s="38"/>
      <c r="B30" s="43"/>
      <c r="C30" s="45"/>
      <c r="D30" s="45"/>
      <c r="E30" s="46"/>
      <c r="F30" s="47"/>
      <c r="G30" s="48"/>
      <c r="H30" s="42"/>
      <c r="I30" s="40"/>
      <c r="J30" s="40"/>
      <c r="K30" s="40"/>
      <c r="L30" s="49"/>
      <c r="M30" s="50"/>
    </row>
    <row r="31" spans="1:14" ht="15.75" x14ac:dyDescent="0.25">
      <c r="A31" s="51" t="s">
        <v>57</v>
      </c>
      <c r="B31" s="52"/>
      <c r="C31" s="52"/>
      <c r="F31" s="53" t="s">
        <v>58</v>
      </c>
      <c r="H31" s="51" t="s">
        <v>59</v>
      </c>
      <c r="J31" s="53"/>
      <c r="K31" s="54"/>
      <c r="L31" s="54" t="s">
        <v>60</v>
      </c>
      <c r="N31" s="55"/>
    </row>
    <row r="32" spans="1:14" ht="15.75" x14ac:dyDescent="0.25">
      <c r="A32" s="51"/>
      <c r="B32" s="52"/>
      <c r="C32" s="52"/>
      <c r="F32" s="53"/>
      <c r="H32" s="51"/>
      <c r="J32" s="53"/>
      <c r="K32" s="54"/>
      <c r="L32" s="54"/>
      <c r="N32" s="55"/>
    </row>
    <row r="33" spans="1:14" ht="15.75" x14ac:dyDescent="0.25">
      <c r="A33" s="51" t="s">
        <v>61</v>
      </c>
      <c r="B33" s="52"/>
      <c r="C33" s="52"/>
      <c r="F33" s="53" t="s">
        <v>62</v>
      </c>
      <c r="H33" s="51" t="s">
        <v>63</v>
      </c>
      <c r="J33" s="53"/>
      <c r="K33" s="54"/>
      <c r="L33" s="54" t="s">
        <v>64</v>
      </c>
      <c r="N33" s="55"/>
    </row>
    <row r="35" spans="1:14" ht="15.75" x14ac:dyDescent="0.25">
      <c r="A35" s="52"/>
      <c r="B35" s="52"/>
      <c r="C35" s="52"/>
      <c r="D35" s="52"/>
      <c r="E35" s="52"/>
      <c r="F35" s="52"/>
      <c r="G35" s="52"/>
      <c r="H35" s="58"/>
      <c r="I35" s="58"/>
      <c r="J35" s="58"/>
      <c r="K35" s="59"/>
      <c r="L35" s="58"/>
      <c r="M35" s="52"/>
    </row>
    <row r="36" spans="1:14" ht="15.75" x14ac:dyDescent="0.25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9"/>
      <c r="L36" s="58"/>
      <c r="M36" s="52"/>
    </row>
  </sheetData>
  <mergeCells count="24">
    <mergeCell ref="A1:N1"/>
    <mergeCell ref="A2:N2"/>
    <mergeCell ref="A3:N3"/>
    <mergeCell ref="A4:N4"/>
    <mergeCell ref="E5:K5"/>
    <mergeCell ref="E6:K6"/>
    <mergeCell ref="L6:N6"/>
    <mergeCell ref="E7:K7"/>
    <mergeCell ref="L7:N7"/>
    <mergeCell ref="A8:C8"/>
    <mergeCell ref="E8:K8"/>
    <mergeCell ref="L8:N8"/>
    <mergeCell ref="L12:N13"/>
    <mergeCell ref="E9:K9"/>
    <mergeCell ref="E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</mergeCells>
  <pageMargins left="0.7" right="0.7" top="0.27986111111111101" bottom="0.209722222222222" header="0.51180555555555496" footer="0.51180555555555496"/>
  <pageSetup paperSize="9" scale="82" firstPageNumber="0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99694"/>
  </sheetPr>
  <dimension ref="A1:AMJ37"/>
  <sheetViews>
    <sheetView view="pageBreakPreview" topLeftCell="A17" zoomScaleNormal="90" workbookViewId="0">
      <selection activeCell="D9" sqref="D9"/>
    </sheetView>
  </sheetViews>
  <sheetFormatPr defaultColWidth="9.140625" defaultRowHeight="12.75" x14ac:dyDescent="0.2"/>
  <cols>
    <col min="1" max="1" width="7.140625" style="1" customWidth="1"/>
    <col min="2" max="2" width="10.28515625" style="1" customWidth="1"/>
    <col min="3" max="3" width="10.7109375" style="1" customWidth="1"/>
    <col min="4" max="4" width="10.140625" style="1" customWidth="1"/>
    <col min="5" max="5" width="10.42578125" style="1" customWidth="1"/>
    <col min="6" max="6" width="9.7109375" style="1" customWidth="1"/>
    <col min="7" max="7" width="27.28515625" style="1" customWidth="1"/>
    <col min="8" max="8" width="10.140625" style="1" customWidth="1"/>
    <col min="9" max="9" width="9.42578125" style="1" customWidth="1"/>
    <col min="10" max="10" width="9.85546875" style="1" customWidth="1"/>
    <col min="11" max="11" width="9.5703125" style="2" customWidth="1"/>
    <col min="12" max="12" width="11.140625" style="1" customWidth="1"/>
    <col min="13" max="13" width="11.28515625" style="1" customWidth="1"/>
    <col min="14" max="14" width="10.7109375" style="1" customWidth="1"/>
    <col min="15" max="1024" width="9.140625" style="1"/>
  </cols>
  <sheetData>
    <row r="1" spans="1:16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6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</row>
    <row r="3" spans="1:16" ht="18.75" customHeight="1" x14ac:dyDescent="0.25">
      <c r="A3" s="336" t="s">
        <v>2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</row>
    <row r="4" spans="1:16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P4" s="3"/>
    </row>
    <row r="5" spans="1:16" ht="18" customHeight="1" x14ac:dyDescent="0.3">
      <c r="A5" s="337" t="s">
        <v>4</v>
      </c>
      <c r="B5" s="337"/>
      <c r="C5" s="337"/>
      <c r="D5" s="5"/>
      <c r="E5" s="334" t="s">
        <v>5</v>
      </c>
      <c r="F5" s="334"/>
      <c r="G5" s="334"/>
      <c r="H5" s="334"/>
      <c r="I5" s="334"/>
      <c r="J5" s="334"/>
      <c r="K5" s="334"/>
    </row>
    <row r="6" spans="1:16" ht="18" customHeight="1" x14ac:dyDescent="0.3">
      <c r="A6" s="333" t="s">
        <v>6</v>
      </c>
      <c r="B6" s="333"/>
      <c r="C6" s="333"/>
      <c r="D6" s="5"/>
      <c r="E6" s="334" t="s">
        <v>7</v>
      </c>
      <c r="F6" s="334"/>
      <c r="G6" s="334"/>
      <c r="H6" s="334"/>
      <c r="I6" s="334"/>
      <c r="J6" s="334"/>
      <c r="K6" s="334"/>
      <c r="L6" s="335" t="s">
        <v>8</v>
      </c>
      <c r="M6" s="335"/>
      <c r="N6" s="335"/>
    </row>
    <row r="7" spans="1:16" ht="18" customHeight="1" x14ac:dyDescent="0.3">
      <c r="A7" s="333">
        <v>229</v>
      </c>
      <c r="B7" s="333"/>
      <c r="C7" s="333"/>
      <c r="D7" s="8"/>
      <c r="E7" s="334" t="s">
        <v>9</v>
      </c>
      <c r="F7" s="334"/>
      <c r="G7" s="334"/>
      <c r="H7" s="334"/>
      <c r="I7" s="334"/>
      <c r="J7" s="334"/>
      <c r="K7" s="334"/>
      <c r="L7" s="335" t="s">
        <v>10</v>
      </c>
      <c r="M7" s="335"/>
      <c r="N7" s="335"/>
    </row>
    <row r="8" spans="1:16" ht="18" customHeight="1" x14ac:dyDescent="0.25">
      <c r="B8" s="4"/>
      <c r="C8" s="38"/>
      <c r="D8" s="9"/>
      <c r="E8" s="327" t="s">
        <v>11</v>
      </c>
      <c r="F8" s="327"/>
      <c r="G8" s="327"/>
      <c r="H8" s="327"/>
      <c r="I8" s="327"/>
      <c r="J8" s="327"/>
      <c r="K8" s="327"/>
      <c r="L8" s="353" t="s">
        <v>12</v>
      </c>
      <c r="M8" s="353"/>
      <c r="N8" s="353"/>
    </row>
    <row r="9" spans="1:16" ht="18" customHeight="1" x14ac:dyDescent="0.25">
      <c r="A9" s="12" t="s">
        <v>13</v>
      </c>
      <c r="B9" s="13"/>
      <c r="C9" s="11"/>
      <c r="D9" s="14">
        <v>36</v>
      </c>
      <c r="E9" s="329" t="s">
        <v>386</v>
      </c>
      <c r="F9" s="329"/>
      <c r="G9" s="329"/>
      <c r="H9" s="329"/>
      <c r="I9" s="329"/>
      <c r="J9" s="329"/>
      <c r="K9" s="329"/>
      <c r="L9" s="7" t="s">
        <v>114</v>
      </c>
      <c r="M9" s="7" t="s">
        <v>115</v>
      </c>
      <c r="N9" s="7" t="s">
        <v>116</v>
      </c>
    </row>
    <row r="10" spans="1:16" ht="18" customHeight="1" x14ac:dyDescent="0.25">
      <c r="A10" s="15" t="s">
        <v>18</v>
      </c>
      <c r="B10" s="13"/>
      <c r="C10" s="11"/>
      <c r="D10" s="14">
        <v>347</v>
      </c>
      <c r="E10" s="329" t="s">
        <v>117</v>
      </c>
      <c r="F10" s="329"/>
      <c r="G10" s="329"/>
      <c r="H10" s="329"/>
      <c r="I10" s="329"/>
      <c r="J10" s="329"/>
      <c r="K10" s="329"/>
      <c r="L10" s="16">
        <v>100</v>
      </c>
      <c r="M10" s="16">
        <v>80</v>
      </c>
      <c r="N10" s="16">
        <v>60</v>
      </c>
    </row>
    <row r="11" spans="1:16" ht="7.5" customHeigh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7"/>
      <c r="M11" s="17"/>
    </row>
    <row r="12" spans="1:16" ht="12.75" customHeight="1" x14ac:dyDescent="0.2">
      <c r="A12" s="330" t="s">
        <v>20</v>
      </c>
      <c r="B12" s="330" t="s">
        <v>21</v>
      </c>
      <c r="C12" s="330"/>
      <c r="D12" s="330"/>
      <c r="E12" s="330" t="s">
        <v>22</v>
      </c>
      <c r="F12" s="330" t="s">
        <v>23</v>
      </c>
      <c r="G12" s="330" t="s">
        <v>24</v>
      </c>
      <c r="H12" s="330" t="s">
        <v>25</v>
      </c>
      <c r="I12" s="330" t="s">
        <v>300</v>
      </c>
      <c r="J12" s="331" t="s">
        <v>27</v>
      </c>
      <c r="K12" s="332" t="s">
        <v>28</v>
      </c>
      <c r="L12" s="330" t="s">
        <v>29</v>
      </c>
      <c r="M12" s="330"/>
      <c r="N12" s="330"/>
    </row>
    <row r="13" spans="1:16" x14ac:dyDescent="0.2">
      <c r="A13" s="330"/>
      <c r="B13" s="330"/>
      <c r="C13" s="330"/>
      <c r="D13" s="330"/>
      <c r="E13" s="330"/>
      <c r="F13" s="330"/>
      <c r="G13" s="330"/>
      <c r="H13" s="330"/>
      <c r="I13" s="330"/>
      <c r="J13" s="331"/>
      <c r="K13" s="332"/>
      <c r="L13" s="330"/>
      <c r="M13" s="330"/>
      <c r="N13" s="330"/>
    </row>
    <row r="14" spans="1:16" ht="18" customHeight="1" x14ac:dyDescent="0.25">
      <c r="A14" s="7">
        <v>1</v>
      </c>
      <c r="B14" s="158" t="s">
        <v>412</v>
      </c>
      <c r="C14" s="160"/>
      <c r="D14" s="156"/>
      <c r="E14" s="164" t="s">
        <v>35</v>
      </c>
      <c r="F14" s="149" t="s">
        <v>90</v>
      </c>
      <c r="G14" s="64" t="s">
        <v>87</v>
      </c>
      <c r="H14" s="165">
        <v>54.54</v>
      </c>
      <c r="I14" s="149">
        <v>218</v>
      </c>
      <c r="J14" s="149" t="s">
        <v>90</v>
      </c>
      <c r="K14" s="24">
        <v>20</v>
      </c>
      <c r="L14" s="158" t="s">
        <v>119</v>
      </c>
      <c r="M14" s="28"/>
      <c r="N14" s="169"/>
    </row>
    <row r="15" spans="1:16" ht="18" customHeight="1" x14ac:dyDescent="0.25">
      <c r="A15" s="7">
        <v>2</v>
      </c>
      <c r="B15" s="158" t="s">
        <v>413</v>
      </c>
      <c r="C15" s="160"/>
      <c r="D15" s="156"/>
      <c r="E15" s="110">
        <v>2008</v>
      </c>
      <c r="F15" s="149" t="s">
        <v>90</v>
      </c>
      <c r="G15" s="64" t="s">
        <v>32</v>
      </c>
      <c r="H15" s="157">
        <v>56.8</v>
      </c>
      <c r="I15" s="149">
        <v>184</v>
      </c>
      <c r="J15" s="149" t="s">
        <v>90</v>
      </c>
      <c r="K15" s="24">
        <v>18</v>
      </c>
      <c r="L15" s="158" t="s">
        <v>69</v>
      </c>
      <c r="M15" s="28"/>
      <c r="N15" s="169"/>
    </row>
    <row r="16" spans="1:16" ht="18" customHeight="1" x14ac:dyDescent="0.25">
      <c r="A16" s="7">
        <v>3</v>
      </c>
      <c r="B16" s="158" t="s">
        <v>414</v>
      </c>
      <c r="C16" s="160"/>
      <c r="D16" s="156"/>
      <c r="E16" s="110">
        <v>2008</v>
      </c>
      <c r="F16" s="149" t="s">
        <v>73</v>
      </c>
      <c r="G16" s="64" t="s">
        <v>74</v>
      </c>
      <c r="H16" s="157">
        <v>57.4</v>
      </c>
      <c r="I16" s="149">
        <v>184</v>
      </c>
      <c r="J16" s="23" t="s">
        <v>166</v>
      </c>
      <c r="K16" s="24">
        <v>16</v>
      </c>
      <c r="L16" s="158" t="s">
        <v>415</v>
      </c>
      <c r="M16" s="28"/>
      <c r="N16" s="169"/>
    </row>
    <row r="17" spans="1:14" ht="18" customHeight="1" x14ac:dyDescent="0.25">
      <c r="A17" s="7">
        <v>4</v>
      </c>
      <c r="B17" s="153" t="s">
        <v>416</v>
      </c>
      <c r="C17" s="147"/>
      <c r="D17" s="156"/>
      <c r="E17" s="110">
        <v>2006</v>
      </c>
      <c r="F17" s="149" t="s">
        <v>90</v>
      </c>
      <c r="G17" s="64" t="s">
        <v>42</v>
      </c>
      <c r="H17" s="157">
        <v>55.2</v>
      </c>
      <c r="I17" s="149">
        <v>182</v>
      </c>
      <c r="J17" s="149" t="s">
        <v>90</v>
      </c>
      <c r="K17" s="24">
        <v>15</v>
      </c>
      <c r="L17" s="158" t="s">
        <v>43</v>
      </c>
      <c r="M17" s="28"/>
      <c r="N17" s="169"/>
    </row>
    <row r="18" spans="1:14" ht="18" customHeight="1" x14ac:dyDescent="0.25">
      <c r="A18" s="7">
        <v>5</v>
      </c>
      <c r="B18" s="153" t="s">
        <v>234</v>
      </c>
      <c r="C18" s="147"/>
      <c r="D18" s="156"/>
      <c r="E18" s="110">
        <v>2006</v>
      </c>
      <c r="F18" s="149" t="s">
        <v>90</v>
      </c>
      <c r="G18" s="64" t="s">
        <v>180</v>
      </c>
      <c r="H18" s="157">
        <v>53.8</v>
      </c>
      <c r="I18" s="149">
        <v>173</v>
      </c>
      <c r="J18" s="149" t="s">
        <v>90</v>
      </c>
      <c r="K18" s="24">
        <v>14</v>
      </c>
      <c r="L18" s="158" t="s">
        <v>235</v>
      </c>
      <c r="M18" s="28"/>
      <c r="N18" s="169"/>
    </row>
    <row r="19" spans="1:14" ht="18" customHeight="1" x14ac:dyDescent="0.25">
      <c r="A19" s="7">
        <v>6</v>
      </c>
      <c r="B19" s="158" t="s">
        <v>233</v>
      </c>
      <c r="C19" s="160"/>
      <c r="D19" s="156"/>
      <c r="E19" s="110">
        <v>2008</v>
      </c>
      <c r="F19" s="149" t="s">
        <v>73</v>
      </c>
      <c r="G19" s="64" t="s">
        <v>155</v>
      </c>
      <c r="H19" s="157">
        <v>55</v>
      </c>
      <c r="I19" s="149">
        <v>170</v>
      </c>
      <c r="J19" s="23" t="s">
        <v>166</v>
      </c>
      <c r="K19" s="24">
        <v>13</v>
      </c>
      <c r="L19" s="158" t="s">
        <v>170</v>
      </c>
      <c r="M19" s="28"/>
      <c r="N19" s="169"/>
    </row>
    <row r="20" spans="1:14" ht="18" customHeight="1" x14ac:dyDescent="0.25">
      <c r="A20" s="7">
        <v>7</v>
      </c>
      <c r="B20" s="153" t="s">
        <v>417</v>
      </c>
      <c r="C20" s="147"/>
      <c r="D20" s="156"/>
      <c r="E20" s="110">
        <v>2007</v>
      </c>
      <c r="F20" s="149" t="s">
        <v>90</v>
      </c>
      <c r="G20" s="64" t="s">
        <v>111</v>
      </c>
      <c r="H20" s="157">
        <v>57.88</v>
      </c>
      <c r="I20" s="149">
        <v>150</v>
      </c>
      <c r="J20" s="149" t="s">
        <v>90</v>
      </c>
      <c r="K20" s="24">
        <v>12</v>
      </c>
      <c r="L20" s="158" t="s">
        <v>418</v>
      </c>
      <c r="M20" s="28"/>
      <c r="N20" s="169"/>
    </row>
    <row r="21" spans="1:14" ht="18" customHeight="1" x14ac:dyDescent="0.25">
      <c r="A21" s="7">
        <v>8</v>
      </c>
      <c r="B21" s="158" t="s">
        <v>232</v>
      </c>
      <c r="C21" s="160"/>
      <c r="D21" s="156"/>
      <c r="E21" s="110">
        <v>2007</v>
      </c>
      <c r="F21" s="149" t="s">
        <v>73</v>
      </c>
      <c r="G21" s="64" t="s">
        <v>155</v>
      </c>
      <c r="H21" s="157">
        <v>55.36</v>
      </c>
      <c r="I21" s="149">
        <v>147</v>
      </c>
      <c r="J21" s="23" t="s">
        <v>166</v>
      </c>
      <c r="K21" s="24">
        <v>11</v>
      </c>
      <c r="L21" s="158" t="s">
        <v>156</v>
      </c>
      <c r="M21" s="28"/>
      <c r="N21" s="169"/>
    </row>
    <row r="22" spans="1:14" ht="18" customHeight="1" x14ac:dyDescent="0.25">
      <c r="A22" s="7">
        <v>9</v>
      </c>
      <c r="B22" s="158" t="s">
        <v>236</v>
      </c>
      <c r="C22" s="160"/>
      <c r="D22" s="156"/>
      <c r="E22" s="110">
        <v>2007</v>
      </c>
      <c r="F22" s="149" t="s">
        <v>115</v>
      </c>
      <c r="G22" s="64" t="s">
        <v>82</v>
      </c>
      <c r="H22" s="157">
        <v>57.55</v>
      </c>
      <c r="I22" s="149">
        <v>133</v>
      </c>
      <c r="J22" s="23" t="s">
        <v>166</v>
      </c>
      <c r="K22" s="24">
        <v>10</v>
      </c>
      <c r="L22" s="158" t="s">
        <v>237</v>
      </c>
      <c r="M22" s="28"/>
      <c r="N22" s="169"/>
    </row>
    <row r="23" spans="1:14" ht="18" customHeight="1" x14ac:dyDescent="0.25">
      <c r="A23" s="7">
        <v>10</v>
      </c>
      <c r="B23" s="158" t="s">
        <v>241</v>
      </c>
      <c r="C23" s="160"/>
      <c r="D23" s="156"/>
      <c r="E23" s="110">
        <v>2007</v>
      </c>
      <c r="F23" s="149" t="s">
        <v>90</v>
      </c>
      <c r="G23" s="64" t="s">
        <v>242</v>
      </c>
      <c r="H23" s="157">
        <v>53.36</v>
      </c>
      <c r="I23" s="149">
        <v>119</v>
      </c>
      <c r="J23" s="149" t="s">
        <v>90</v>
      </c>
      <c r="K23" s="24">
        <v>9</v>
      </c>
      <c r="L23" s="158" t="s">
        <v>243</v>
      </c>
      <c r="M23" s="28"/>
      <c r="N23" s="169"/>
    </row>
    <row r="24" spans="1:14" ht="18" customHeight="1" x14ac:dyDescent="0.25">
      <c r="A24" s="7">
        <v>11</v>
      </c>
      <c r="B24" s="153" t="s">
        <v>419</v>
      </c>
      <c r="C24" s="147"/>
      <c r="D24" s="156"/>
      <c r="E24" s="110" t="s">
        <v>106</v>
      </c>
      <c r="F24" s="149" t="s">
        <v>90</v>
      </c>
      <c r="G24" s="64" t="s">
        <v>406</v>
      </c>
      <c r="H24" s="157">
        <v>54.68</v>
      </c>
      <c r="I24" s="149">
        <v>100</v>
      </c>
      <c r="J24" s="149" t="s">
        <v>90</v>
      </c>
      <c r="K24" s="24">
        <v>8</v>
      </c>
      <c r="L24" s="158" t="s">
        <v>420</v>
      </c>
      <c r="M24" s="28"/>
      <c r="N24" s="169"/>
    </row>
    <row r="25" spans="1:14" ht="18" customHeight="1" x14ac:dyDescent="0.25">
      <c r="A25" s="7">
        <v>12</v>
      </c>
      <c r="B25" s="153" t="s">
        <v>421</v>
      </c>
      <c r="C25" s="147"/>
      <c r="D25" s="156"/>
      <c r="E25" s="110">
        <v>2008</v>
      </c>
      <c r="F25" s="149" t="s">
        <v>73</v>
      </c>
      <c r="G25" s="64" t="s">
        <v>97</v>
      </c>
      <c r="H25" s="157">
        <v>54.6</v>
      </c>
      <c r="I25" s="149">
        <v>81</v>
      </c>
      <c r="J25" s="23" t="s">
        <v>73</v>
      </c>
      <c r="K25" s="24">
        <v>7</v>
      </c>
      <c r="L25" s="158" t="s">
        <v>422</v>
      </c>
      <c r="M25" s="28"/>
      <c r="N25" s="169"/>
    </row>
    <row r="26" spans="1:14" ht="18" customHeight="1" x14ac:dyDescent="0.25">
      <c r="A26" s="7">
        <v>13</v>
      </c>
      <c r="B26" s="158" t="s">
        <v>247</v>
      </c>
      <c r="C26" s="160"/>
      <c r="D26" s="156"/>
      <c r="E26" s="110">
        <v>2007</v>
      </c>
      <c r="F26" s="149" t="s">
        <v>73</v>
      </c>
      <c r="G26" s="64" t="s">
        <v>91</v>
      </c>
      <c r="H26" s="157">
        <v>54.04</v>
      </c>
      <c r="I26" s="149">
        <v>75</v>
      </c>
      <c r="J26" s="23" t="s">
        <v>126</v>
      </c>
      <c r="K26" s="24">
        <v>6</v>
      </c>
      <c r="L26" s="158" t="s">
        <v>92</v>
      </c>
      <c r="M26" s="28"/>
      <c r="N26" s="169"/>
    </row>
    <row r="27" spans="1:14" ht="18" customHeight="1" x14ac:dyDescent="0.25">
      <c r="A27" s="7">
        <v>14</v>
      </c>
      <c r="B27" s="158" t="s">
        <v>246</v>
      </c>
      <c r="C27" s="160"/>
      <c r="D27" s="156"/>
      <c r="E27" s="110">
        <v>2006</v>
      </c>
      <c r="F27" s="149" t="s">
        <v>90</v>
      </c>
      <c r="G27" s="64" t="s">
        <v>184</v>
      </c>
      <c r="H27" s="157">
        <v>54.78</v>
      </c>
      <c r="I27" s="149">
        <v>74</v>
      </c>
      <c r="J27" s="23" t="s">
        <v>126</v>
      </c>
      <c r="K27" s="24">
        <v>5</v>
      </c>
      <c r="L27" s="158" t="s">
        <v>222</v>
      </c>
      <c r="M27" s="28"/>
      <c r="N27" s="169"/>
    </row>
    <row r="28" spans="1:14" ht="18" customHeight="1" x14ac:dyDescent="0.25">
      <c r="A28" s="7">
        <v>15</v>
      </c>
      <c r="B28" s="158" t="s">
        <v>238</v>
      </c>
      <c r="C28" s="160"/>
      <c r="D28" s="156"/>
      <c r="E28" s="110" t="s">
        <v>35</v>
      </c>
      <c r="F28" s="149" t="s">
        <v>90</v>
      </c>
      <c r="G28" s="64" t="s">
        <v>239</v>
      </c>
      <c r="H28" s="157">
        <v>57.18</v>
      </c>
      <c r="I28" s="149">
        <v>70</v>
      </c>
      <c r="J28" s="23" t="s">
        <v>126</v>
      </c>
      <c r="K28" s="24">
        <v>4</v>
      </c>
      <c r="L28" s="158" t="s">
        <v>240</v>
      </c>
      <c r="M28" s="28"/>
      <c r="N28" s="169"/>
    </row>
    <row r="29" spans="1:14" ht="18" customHeight="1" x14ac:dyDescent="0.25">
      <c r="A29" s="7">
        <v>16</v>
      </c>
      <c r="B29" s="158" t="s">
        <v>423</v>
      </c>
      <c r="C29" s="160"/>
      <c r="D29" s="156"/>
      <c r="E29" s="110" t="s">
        <v>106</v>
      </c>
      <c r="F29" s="149" t="s">
        <v>73</v>
      </c>
      <c r="G29" s="64" t="s">
        <v>424</v>
      </c>
      <c r="H29" s="157">
        <v>56.86</v>
      </c>
      <c r="I29" s="149">
        <v>61</v>
      </c>
      <c r="J29" s="23" t="s">
        <v>126</v>
      </c>
      <c r="K29" s="24">
        <v>3</v>
      </c>
      <c r="L29" s="158" t="s">
        <v>425</v>
      </c>
      <c r="M29" s="28"/>
      <c r="N29" s="169"/>
    </row>
    <row r="30" spans="1:14" ht="15" x14ac:dyDescent="0.25">
      <c r="A30" s="38"/>
      <c r="B30" s="39"/>
      <c r="C30" s="39"/>
      <c r="D30" s="39"/>
      <c r="E30" s="40"/>
      <c r="F30" s="40"/>
      <c r="G30" s="41"/>
      <c r="H30" s="42"/>
      <c r="I30" s="40"/>
      <c r="J30" s="40"/>
      <c r="K30" s="41"/>
      <c r="L30" s="43"/>
      <c r="M30" s="44"/>
    </row>
    <row r="31" spans="1:14" ht="15" x14ac:dyDescent="0.25">
      <c r="A31" s="38"/>
      <c r="B31" s="43"/>
      <c r="C31" s="45"/>
      <c r="D31" s="45"/>
      <c r="E31" s="46"/>
      <c r="F31" s="47"/>
      <c r="G31" s="48"/>
      <c r="H31" s="42"/>
      <c r="I31" s="40"/>
      <c r="J31" s="40"/>
      <c r="K31" s="40"/>
      <c r="L31" s="49"/>
      <c r="M31" s="50"/>
    </row>
    <row r="32" spans="1:14" ht="15.75" x14ac:dyDescent="0.25">
      <c r="A32" s="51" t="s">
        <v>57</v>
      </c>
      <c r="B32" s="52"/>
      <c r="C32" s="52"/>
      <c r="F32" s="53" t="s">
        <v>58</v>
      </c>
      <c r="H32" s="51" t="s">
        <v>59</v>
      </c>
      <c r="J32" s="53"/>
      <c r="K32" s="54"/>
      <c r="L32" s="54" t="s">
        <v>60</v>
      </c>
      <c r="N32" s="55"/>
    </row>
    <row r="33" spans="1:14" ht="15.75" x14ac:dyDescent="0.25">
      <c r="A33" s="51"/>
      <c r="B33" s="52"/>
      <c r="C33" s="52"/>
      <c r="F33" s="53"/>
      <c r="H33" s="51"/>
      <c r="J33" s="53"/>
      <c r="K33" s="54"/>
      <c r="L33" s="54"/>
      <c r="N33" s="55"/>
    </row>
    <row r="34" spans="1:14" ht="15.75" x14ac:dyDescent="0.25">
      <c r="A34" s="51" t="s">
        <v>61</v>
      </c>
      <c r="B34" s="52"/>
      <c r="C34" s="52"/>
      <c r="F34" s="53" t="s">
        <v>62</v>
      </c>
      <c r="H34" s="51" t="s">
        <v>63</v>
      </c>
      <c r="J34" s="53"/>
      <c r="K34" s="54"/>
      <c r="L34" s="54" t="s">
        <v>64</v>
      </c>
      <c r="N34" s="55"/>
    </row>
    <row r="36" spans="1:14" ht="15.75" x14ac:dyDescent="0.25">
      <c r="A36" s="52"/>
      <c r="B36" s="52"/>
      <c r="C36" s="52"/>
      <c r="D36" s="52"/>
      <c r="E36" s="52"/>
      <c r="F36" s="52"/>
      <c r="G36" s="52"/>
      <c r="H36" s="58"/>
      <c r="I36" s="58"/>
      <c r="J36" s="58"/>
      <c r="K36" s="59"/>
      <c r="L36" s="58"/>
      <c r="M36" s="52"/>
    </row>
    <row r="37" spans="1:14" ht="15.75" x14ac:dyDescent="0.25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9"/>
      <c r="L37" s="58"/>
      <c r="M37" s="52"/>
    </row>
  </sheetData>
  <mergeCells count="26">
    <mergeCell ref="A1:N1"/>
    <mergeCell ref="A2:N2"/>
    <mergeCell ref="A3:N3"/>
    <mergeCell ref="A4:N4"/>
    <mergeCell ref="A5:C5"/>
    <mergeCell ref="E5:K5"/>
    <mergeCell ref="A6:C6"/>
    <mergeCell ref="E6:K6"/>
    <mergeCell ref="L6:N6"/>
    <mergeCell ref="A7:C7"/>
    <mergeCell ref="E7:K7"/>
    <mergeCell ref="L7:N7"/>
    <mergeCell ref="E8:K8"/>
    <mergeCell ref="L8:N8"/>
    <mergeCell ref="E9:K9"/>
    <mergeCell ref="E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  <mergeCell ref="L12:N13"/>
  </mergeCells>
  <pageMargins left="0.7" right="0.7" top="0.75" bottom="0.75" header="0.51180555555555496" footer="0.51180555555555496"/>
  <pageSetup paperSize="9" scale="83" firstPageNumber="0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99694"/>
    <pageSetUpPr fitToPage="1"/>
  </sheetPr>
  <dimension ref="A1:AMJ37"/>
  <sheetViews>
    <sheetView view="pageBreakPreview" topLeftCell="A13" zoomScaleNormal="90" workbookViewId="0">
      <selection activeCell="D9" sqref="D9"/>
    </sheetView>
  </sheetViews>
  <sheetFormatPr defaultColWidth="9.140625" defaultRowHeight="12.75" x14ac:dyDescent="0.2"/>
  <cols>
    <col min="1" max="1" width="7.140625" style="1" customWidth="1"/>
    <col min="2" max="2" width="10.28515625" style="1" customWidth="1"/>
    <col min="3" max="3" width="10.7109375" style="1" customWidth="1"/>
    <col min="4" max="4" width="10.140625" style="1" customWidth="1"/>
    <col min="5" max="5" width="10.42578125" style="1" customWidth="1"/>
    <col min="6" max="6" width="9.7109375" style="1" customWidth="1"/>
    <col min="7" max="7" width="27.28515625" style="1" customWidth="1"/>
    <col min="8" max="8" width="10.140625" style="1" customWidth="1"/>
    <col min="9" max="9" width="9.42578125" style="1" customWidth="1"/>
    <col min="10" max="10" width="9.85546875" style="1" customWidth="1"/>
    <col min="11" max="11" width="9.5703125" style="2" customWidth="1"/>
    <col min="12" max="12" width="12.42578125" style="1" customWidth="1"/>
    <col min="13" max="13" width="11.28515625" style="1" customWidth="1"/>
    <col min="14" max="14" width="15.28515625" style="1" customWidth="1"/>
    <col min="15" max="1024" width="9.140625" style="1"/>
  </cols>
  <sheetData>
    <row r="1" spans="1:16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6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</row>
    <row r="3" spans="1:16" ht="18.75" customHeight="1" x14ac:dyDescent="0.25">
      <c r="A3" s="336" t="s">
        <v>2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</row>
    <row r="4" spans="1:16" ht="18" customHeight="1" x14ac:dyDescent="0.25">
      <c r="A4" s="327" t="s">
        <v>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P4" s="3"/>
    </row>
    <row r="5" spans="1:16" ht="18" customHeight="1" x14ac:dyDescent="0.3">
      <c r="A5" s="337" t="s">
        <v>4</v>
      </c>
      <c r="B5" s="337"/>
      <c r="C5" s="337"/>
      <c r="D5" s="5"/>
      <c r="E5" s="334" t="s">
        <v>5</v>
      </c>
      <c r="F5" s="334"/>
      <c r="G5" s="334"/>
      <c r="H5" s="334"/>
      <c r="I5" s="334"/>
      <c r="J5" s="334"/>
      <c r="K5" s="334"/>
    </row>
    <row r="6" spans="1:16" ht="18" customHeight="1" x14ac:dyDescent="0.3">
      <c r="A6" s="333" t="s">
        <v>6</v>
      </c>
      <c r="B6" s="333"/>
      <c r="C6" s="333"/>
      <c r="D6" s="8"/>
      <c r="E6" s="334" t="s">
        <v>7</v>
      </c>
      <c r="F6" s="334"/>
      <c r="G6" s="334"/>
      <c r="H6" s="334"/>
      <c r="I6" s="334"/>
      <c r="J6" s="334"/>
      <c r="K6" s="334"/>
    </row>
    <row r="7" spans="1:16" ht="18" customHeight="1" x14ac:dyDescent="0.3">
      <c r="A7" s="333">
        <v>232</v>
      </c>
      <c r="B7" s="333"/>
      <c r="C7" s="333"/>
      <c r="D7" s="9"/>
      <c r="E7" s="334" t="s">
        <v>9</v>
      </c>
      <c r="F7" s="334"/>
      <c r="G7" s="334"/>
      <c r="H7" s="334"/>
      <c r="I7" s="334"/>
      <c r="J7" s="334"/>
      <c r="K7" s="334"/>
      <c r="L7" s="335" t="s">
        <v>8</v>
      </c>
      <c r="M7" s="335"/>
      <c r="N7" s="335"/>
    </row>
    <row r="8" spans="1:16" ht="18" customHeight="1" x14ac:dyDescent="0.25">
      <c r="B8" s="4"/>
      <c r="C8" s="38"/>
      <c r="D8" s="9"/>
      <c r="E8" s="327" t="s">
        <v>11</v>
      </c>
      <c r="F8" s="327"/>
      <c r="G8" s="327"/>
      <c r="H8" s="327"/>
      <c r="I8" s="327"/>
      <c r="J8" s="327"/>
      <c r="K8" s="327"/>
      <c r="L8" s="335" t="s">
        <v>10</v>
      </c>
      <c r="M8" s="335"/>
      <c r="N8" s="335"/>
    </row>
    <row r="9" spans="1:16" ht="18" customHeight="1" x14ac:dyDescent="0.25">
      <c r="A9" s="12" t="s">
        <v>13</v>
      </c>
      <c r="B9" s="13"/>
      <c r="C9" s="11"/>
      <c r="D9" s="14">
        <v>36</v>
      </c>
      <c r="E9" s="329" t="s">
        <v>386</v>
      </c>
      <c r="F9" s="329"/>
      <c r="G9" s="329"/>
      <c r="H9" s="329"/>
      <c r="I9" s="329"/>
      <c r="J9" s="329"/>
      <c r="K9" s="329"/>
      <c r="L9" s="38"/>
      <c r="M9" s="38"/>
      <c r="N9" s="38"/>
    </row>
    <row r="10" spans="1:16" ht="18" customHeight="1" x14ac:dyDescent="0.25">
      <c r="A10" s="15" t="s">
        <v>18</v>
      </c>
      <c r="B10" s="13"/>
      <c r="C10" s="11"/>
      <c r="D10" s="14">
        <v>347</v>
      </c>
      <c r="E10" s="329" t="s">
        <v>248</v>
      </c>
      <c r="F10" s="329"/>
      <c r="G10" s="329"/>
      <c r="H10" s="329"/>
      <c r="I10" s="329"/>
      <c r="J10" s="329"/>
      <c r="K10" s="329"/>
      <c r="L10" s="72"/>
      <c r="M10" s="72"/>
      <c r="N10" s="72"/>
    </row>
    <row r="11" spans="1:16" ht="7.5" customHeigh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7"/>
      <c r="M11" s="17"/>
    </row>
    <row r="12" spans="1:16" ht="12.75" customHeight="1" x14ac:dyDescent="0.2">
      <c r="A12" s="330" t="s">
        <v>20</v>
      </c>
      <c r="B12" s="330" t="s">
        <v>21</v>
      </c>
      <c r="C12" s="330"/>
      <c r="D12" s="330"/>
      <c r="E12" s="330" t="s">
        <v>22</v>
      </c>
      <c r="F12" s="330" t="s">
        <v>23</v>
      </c>
      <c r="G12" s="330" t="s">
        <v>24</v>
      </c>
      <c r="H12" s="330" t="s">
        <v>25</v>
      </c>
      <c r="I12" s="330" t="s">
        <v>300</v>
      </c>
      <c r="J12" s="331" t="s">
        <v>27</v>
      </c>
      <c r="K12" s="332" t="s">
        <v>28</v>
      </c>
      <c r="L12" s="330" t="s">
        <v>29</v>
      </c>
      <c r="M12" s="330"/>
      <c r="N12" s="330"/>
    </row>
    <row r="13" spans="1:16" x14ac:dyDescent="0.2">
      <c r="A13" s="330"/>
      <c r="B13" s="330"/>
      <c r="C13" s="330"/>
      <c r="D13" s="330"/>
      <c r="E13" s="330"/>
      <c r="F13" s="330"/>
      <c r="G13" s="330"/>
      <c r="H13" s="330"/>
      <c r="I13" s="330"/>
      <c r="J13" s="331"/>
      <c r="K13" s="332"/>
      <c r="L13" s="330"/>
      <c r="M13" s="330"/>
      <c r="N13" s="330"/>
    </row>
    <row r="14" spans="1:16" ht="18" customHeight="1" x14ac:dyDescent="0.25">
      <c r="A14" s="7">
        <v>1</v>
      </c>
      <c r="B14" s="153" t="s">
        <v>249</v>
      </c>
      <c r="C14" s="147"/>
      <c r="D14" s="156"/>
      <c r="E14" s="110">
        <v>2006</v>
      </c>
      <c r="F14" s="149" t="s">
        <v>250</v>
      </c>
      <c r="G14" s="64" t="s">
        <v>194</v>
      </c>
      <c r="H14" s="157">
        <v>72.900000000000006</v>
      </c>
      <c r="I14" s="149">
        <v>227</v>
      </c>
      <c r="J14" s="23" t="s">
        <v>122</v>
      </c>
      <c r="K14" s="24">
        <v>20</v>
      </c>
      <c r="L14" s="158" t="s">
        <v>195</v>
      </c>
      <c r="M14" s="28"/>
      <c r="N14" s="169"/>
    </row>
    <row r="15" spans="1:16" ht="18" customHeight="1" x14ac:dyDescent="0.25">
      <c r="A15" s="7">
        <v>2</v>
      </c>
      <c r="B15" s="153" t="s">
        <v>426</v>
      </c>
      <c r="C15" s="147"/>
      <c r="D15" s="156"/>
      <c r="E15" s="110">
        <v>2006</v>
      </c>
      <c r="F15" s="149" t="s">
        <v>250</v>
      </c>
      <c r="G15" s="64" t="s">
        <v>52</v>
      </c>
      <c r="H15" s="157">
        <v>93.4</v>
      </c>
      <c r="I15" s="149">
        <v>227</v>
      </c>
      <c r="J15" s="23" t="s">
        <v>122</v>
      </c>
      <c r="K15" s="24">
        <v>18</v>
      </c>
      <c r="L15" s="158" t="s">
        <v>397</v>
      </c>
      <c r="M15" s="28"/>
      <c r="N15" s="169"/>
    </row>
    <row r="16" spans="1:16" ht="18" customHeight="1" x14ac:dyDescent="0.25">
      <c r="A16" s="7">
        <v>3</v>
      </c>
      <c r="B16" s="153" t="s">
        <v>253</v>
      </c>
      <c r="C16" s="147"/>
      <c r="D16" s="156"/>
      <c r="E16" s="110">
        <v>2006</v>
      </c>
      <c r="F16" s="149" t="s">
        <v>250</v>
      </c>
      <c r="G16" s="64" t="s">
        <v>254</v>
      </c>
      <c r="H16" s="157">
        <v>67</v>
      </c>
      <c r="I16" s="149">
        <v>213</v>
      </c>
      <c r="J16" s="23" t="s">
        <v>122</v>
      </c>
      <c r="K16" s="24">
        <v>16</v>
      </c>
      <c r="L16" s="158" t="s">
        <v>255</v>
      </c>
      <c r="M16" s="28"/>
      <c r="N16" s="169"/>
    </row>
    <row r="17" spans="1:14" ht="18" customHeight="1" x14ac:dyDescent="0.25">
      <c r="A17" s="7">
        <v>4</v>
      </c>
      <c r="B17" s="153" t="s">
        <v>427</v>
      </c>
      <c r="C17" s="147"/>
      <c r="D17" s="156"/>
      <c r="E17" s="110">
        <v>2006</v>
      </c>
      <c r="F17" s="149" t="s">
        <v>250</v>
      </c>
      <c r="G17" s="64" t="s">
        <v>74</v>
      </c>
      <c r="H17" s="157">
        <v>90.9</v>
      </c>
      <c r="I17" s="149">
        <v>205</v>
      </c>
      <c r="J17" s="23" t="s">
        <v>122</v>
      </c>
      <c r="K17" s="24">
        <v>15</v>
      </c>
      <c r="L17" s="158" t="s">
        <v>428</v>
      </c>
      <c r="M17" s="28"/>
      <c r="N17" s="169"/>
    </row>
    <row r="18" spans="1:14" ht="18" customHeight="1" x14ac:dyDescent="0.25">
      <c r="A18" s="7">
        <v>5</v>
      </c>
      <c r="B18" s="153" t="s">
        <v>251</v>
      </c>
      <c r="C18" s="147"/>
      <c r="D18" s="156"/>
      <c r="E18" s="110" t="s">
        <v>106</v>
      </c>
      <c r="F18" s="149" t="s">
        <v>250</v>
      </c>
      <c r="G18" s="64" t="s">
        <v>127</v>
      </c>
      <c r="H18" s="157">
        <v>85.75</v>
      </c>
      <c r="I18" s="149">
        <v>192</v>
      </c>
      <c r="J18" s="23" t="s">
        <v>122</v>
      </c>
      <c r="K18" s="24">
        <v>14</v>
      </c>
      <c r="L18" s="15" t="s">
        <v>429</v>
      </c>
      <c r="M18" s="28"/>
      <c r="N18" s="169"/>
    </row>
    <row r="19" spans="1:14" ht="18" customHeight="1" x14ac:dyDescent="0.25">
      <c r="A19" s="7">
        <v>6</v>
      </c>
      <c r="B19" s="153" t="s">
        <v>430</v>
      </c>
      <c r="C19" s="147"/>
      <c r="D19" s="156"/>
      <c r="E19" s="110">
        <v>2006</v>
      </c>
      <c r="F19" s="149" t="s">
        <v>90</v>
      </c>
      <c r="G19" s="64" t="s">
        <v>180</v>
      </c>
      <c r="H19" s="157">
        <v>63.3</v>
      </c>
      <c r="I19" s="149">
        <v>181</v>
      </c>
      <c r="J19" s="23" t="s">
        <v>122</v>
      </c>
      <c r="K19" s="24">
        <v>13</v>
      </c>
      <c r="L19" s="158" t="s">
        <v>431</v>
      </c>
      <c r="M19" s="28"/>
      <c r="N19" s="169"/>
    </row>
    <row r="20" spans="1:14" ht="18" customHeight="1" x14ac:dyDescent="0.25">
      <c r="A20" s="7">
        <v>7</v>
      </c>
      <c r="B20" s="158" t="s">
        <v>432</v>
      </c>
      <c r="C20" s="160"/>
      <c r="D20" s="156"/>
      <c r="E20" s="110">
        <v>2007</v>
      </c>
      <c r="F20" s="149" t="s">
        <v>250</v>
      </c>
      <c r="G20" s="64" t="s">
        <v>97</v>
      </c>
      <c r="H20" s="157">
        <v>92.3</v>
      </c>
      <c r="I20" s="149">
        <v>176</v>
      </c>
      <c r="J20" s="23" t="s">
        <v>122</v>
      </c>
      <c r="K20" s="24">
        <v>12</v>
      </c>
      <c r="L20" s="158" t="s">
        <v>152</v>
      </c>
      <c r="M20" s="28"/>
      <c r="N20" s="169"/>
    </row>
    <row r="21" spans="1:14" ht="18" customHeight="1" x14ac:dyDescent="0.25">
      <c r="A21" s="7">
        <v>8</v>
      </c>
      <c r="B21" s="158" t="s">
        <v>433</v>
      </c>
      <c r="C21" s="160"/>
      <c r="D21" s="156"/>
      <c r="E21" s="110" t="s">
        <v>35</v>
      </c>
      <c r="F21" s="149" t="s">
        <v>90</v>
      </c>
      <c r="G21" s="64" t="s">
        <v>87</v>
      </c>
      <c r="H21" s="157">
        <v>68.7</v>
      </c>
      <c r="I21" s="149">
        <v>162</v>
      </c>
      <c r="J21" s="23" t="s">
        <v>122</v>
      </c>
      <c r="K21" s="24">
        <v>11</v>
      </c>
      <c r="L21" s="158" t="s">
        <v>259</v>
      </c>
      <c r="M21" s="28"/>
      <c r="N21" s="169"/>
    </row>
    <row r="22" spans="1:14" ht="18" customHeight="1" x14ac:dyDescent="0.25">
      <c r="A22" s="7">
        <v>9</v>
      </c>
      <c r="B22" s="158" t="s">
        <v>257</v>
      </c>
      <c r="C22" s="160"/>
      <c r="D22" s="156"/>
      <c r="E22" s="110">
        <v>2007</v>
      </c>
      <c r="F22" s="149" t="s">
        <v>90</v>
      </c>
      <c r="G22" s="64" t="s">
        <v>111</v>
      </c>
      <c r="H22" s="157">
        <v>87.65</v>
      </c>
      <c r="I22" s="149">
        <v>156</v>
      </c>
      <c r="J22" s="23" t="s">
        <v>122</v>
      </c>
      <c r="K22" s="24">
        <v>10</v>
      </c>
      <c r="L22" s="158" t="s">
        <v>434</v>
      </c>
      <c r="M22" s="28"/>
      <c r="N22" s="169"/>
    </row>
    <row r="23" spans="1:14" ht="18" customHeight="1" x14ac:dyDescent="0.25">
      <c r="A23" s="7">
        <v>10</v>
      </c>
      <c r="B23" s="153" t="s">
        <v>435</v>
      </c>
      <c r="C23" s="147"/>
      <c r="D23" s="156"/>
      <c r="E23" s="110">
        <v>2007</v>
      </c>
      <c r="F23" s="149" t="s">
        <v>90</v>
      </c>
      <c r="G23" s="64" t="s">
        <v>46</v>
      </c>
      <c r="H23" s="157">
        <v>62.35</v>
      </c>
      <c r="I23" s="149">
        <v>152</v>
      </c>
      <c r="J23" s="23" t="s">
        <v>122</v>
      </c>
      <c r="K23" s="24">
        <v>9</v>
      </c>
      <c r="L23" s="158" t="s">
        <v>359</v>
      </c>
      <c r="M23" s="28"/>
      <c r="N23" s="169"/>
    </row>
    <row r="24" spans="1:14" ht="18" customHeight="1" x14ac:dyDescent="0.25">
      <c r="A24" s="7">
        <v>11</v>
      </c>
      <c r="B24" s="153" t="s">
        <v>258</v>
      </c>
      <c r="C24" s="147"/>
      <c r="D24" s="156"/>
      <c r="E24" s="110" t="s">
        <v>35</v>
      </c>
      <c r="F24" s="149" t="s">
        <v>90</v>
      </c>
      <c r="G24" s="64" t="s">
        <v>87</v>
      </c>
      <c r="H24" s="157">
        <v>83.3</v>
      </c>
      <c r="I24" s="149">
        <v>149</v>
      </c>
      <c r="J24" s="23" t="s">
        <v>122</v>
      </c>
      <c r="K24" s="24">
        <v>8</v>
      </c>
      <c r="L24" s="158" t="s">
        <v>259</v>
      </c>
      <c r="M24" s="28"/>
      <c r="N24" s="169"/>
    </row>
    <row r="25" spans="1:14" ht="18" customHeight="1" x14ac:dyDescent="0.25">
      <c r="A25" s="7">
        <v>12</v>
      </c>
      <c r="B25" s="153" t="s">
        <v>436</v>
      </c>
      <c r="C25" s="147"/>
      <c r="D25" s="156"/>
      <c r="E25" s="110">
        <v>2007</v>
      </c>
      <c r="F25" s="149" t="s">
        <v>73</v>
      </c>
      <c r="G25" s="64" t="s">
        <v>219</v>
      </c>
      <c r="H25" s="157">
        <v>66.5</v>
      </c>
      <c r="I25" s="149">
        <v>141</v>
      </c>
      <c r="J25" s="23" t="s">
        <v>122</v>
      </c>
      <c r="K25" s="24">
        <v>7</v>
      </c>
      <c r="L25" s="158" t="s">
        <v>437</v>
      </c>
      <c r="M25" s="28"/>
      <c r="N25" s="169"/>
    </row>
    <row r="26" spans="1:14" ht="18" customHeight="1" x14ac:dyDescent="0.25">
      <c r="A26" s="7">
        <v>13</v>
      </c>
      <c r="B26" s="153" t="s">
        <v>438</v>
      </c>
      <c r="C26" s="147"/>
      <c r="D26" s="156"/>
      <c r="E26" s="110">
        <v>2006</v>
      </c>
      <c r="F26" s="149" t="s">
        <v>90</v>
      </c>
      <c r="G26" s="64" t="s">
        <v>55</v>
      </c>
      <c r="H26" s="157">
        <v>104.25</v>
      </c>
      <c r="I26" s="149">
        <v>139</v>
      </c>
      <c r="J26" s="23" t="s">
        <v>122</v>
      </c>
      <c r="K26" s="24">
        <v>6</v>
      </c>
      <c r="L26" s="158" t="s">
        <v>439</v>
      </c>
      <c r="M26" s="28"/>
      <c r="N26" s="169"/>
    </row>
    <row r="27" spans="1:14" ht="18" customHeight="1" x14ac:dyDescent="0.25">
      <c r="A27" s="7">
        <v>14</v>
      </c>
      <c r="B27" s="153" t="s">
        <v>440</v>
      </c>
      <c r="C27" s="147"/>
      <c r="D27" s="156"/>
      <c r="E27" s="110">
        <v>2007</v>
      </c>
      <c r="F27" s="149" t="s">
        <v>90</v>
      </c>
      <c r="G27" s="64" t="s">
        <v>188</v>
      </c>
      <c r="H27" s="157">
        <v>63.4</v>
      </c>
      <c r="I27" s="149">
        <v>136</v>
      </c>
      <c r="J27" s="23" t="s">
        <v>122</v>
      </c>
      <c r="K27" s="24">
        <v>5</v>
      </c>
      <c r="L27" s="158" t="s">
        <v>189</v>
      </c>
      <c r="M27" s="28"/>
      <c r="N27" s="169"/>
    </row>
    <row r="28" spans="1:14" ht="18" customHeight="1" x14ac:dyDescent="0.25">
      <c r="A28" s="7">
        <v>15</v>
      </c>
      <c r="B28" s="153" t="s">
        <v>441</v>
      </c>
      <c r="C28" s="147"/>
      <c r="D28" s="156"/>
      <c r="E28" s="110" t="s">
        <v>106</v>
      </c>
      <c r="F28" s="149" t="s">
        <v>90</v>
      </c>
      <c r="G28" s="64" t="s">
        <v>239</v>
      </c>
      <c r="H28" s="157">
        <v>63.95</v>
      </c>
      <c r="I28" s="149">
        <v>118</v>
      </c>
      <c r="J28" s="23" t="s">
        <v>122</v>
      </c>
      <c r="K28" s="24">
        <v>4</v>
      </c>
      <c r="L28" s="158" t="s">
        <v>240</v>
      </c>
      <c r="M28" s="28"/>
      <c r="N28" s="169"/>
    </row>
    <row r="29" spans="1:14" ht="18" customHeight="1" x14ac:dyDescent="0.25">
      <c r="A29" s="7">
        <v>16</v>
      </c>
      <c r="B29" s="153" t="s">
        <v>260</v>
      </c>
      <c r="C29" s="147"/>
      <c r="D29" s="156"/>
      <c r="E29" s="110">
        <v>2006</v>
      </c>
      <c r="F29" s="149" t="s">
        <v>261</v>
      </c>
      <c r="G29" s="64" t="s">
        <v>55</v>
      </c>
      <c r="H29" s="157">
        <v>65.45</v>
      </c>
      <c r="I29" s="149">
        <v>112</v>
      </c>
      <c r="J29" s="23" t="s">
        <v>122</v>
      </c>
      <c r="K29" s="24">
        <v>3</v>
      </c>
      <c r="L29" s="158" t="s">
        <v>262</v>
      </c>
      <c r="M29" s="28"/>
      <c r="N29" s="169"/>
    </row>
    <row r="30" spans="1:14" ht="15" x14ac:dyDescent="0.25">
      <c r="A30" s="38"/>
      <c r="B30" s="39"/>
      <c r="C30" s="39"/>
      <c r="D30" s="39"/>
      <c r="E30" s="40"/>
      <c r="F30" s="40"/>
      <c r="G30" s="41"/>
      <c r="H30" s="42"/>
      <c r="I30" s="40"/>
      <c r="J30" s="40"/>
      <c r="K30" s="41"/>
      <c r="L30" s="43"/>
      <c r="M30" s="44"/>
    </row>
    <row r="31" spans="1:14" ht="15" x14ac:dyDescent="0.25">
      <c r="A31" s="38"/>
      <c r="B31" s="43"/>
      <c r="C31" s="45"/>
      <c r="D31" s="45"/>
      <c r="E31" s="46"/>
      <c r="F31" s="47"/>
      <c r="G31" s="48"/>
      <c r="H31" s="42"/>
      <c r="I31" s="40"/>
      <c r="J31" s="40"/>
      <c r="K31" s="40"/>
      <c r="L31" s="49"/>
      <c r="M31" s="50"/>
    </row>
    <row r="32" spans="1:14" ht="15.75" x14ac:dyDescent="0.25">
      <c r="A32" s="51" t="s">
        <v>57</v>
      </c>
      <c r="B32" s="52"/>
      <c r="C32" s="52"/>
      <c r="F32" s="53" t="s">
        <v>58</v>
      </c>
      <c r="H32" s="51" t="s">
        <v>59</v>
      </c>
      <c r="J32" s="53"/>
      <c r="K32" s="54"/>
      <c r="L32" s="54" t="s">
        <v>60</v>
      </c>
      <c r="N32" s="55"/>
    </row>
    <row r="33" spans="1:14" ht="15.75" x14ac:dyDescent="0.25">
      <c r="A33" s="51"/>
      <c r="B33" s="52"/>
      <c r="C33" s="52"/>
      <c r="F33" s="53"/>
      <c r="H33" s="51"/>
      <c r="J33" s="53"/>
      <c r="K33" s="54"/>
      <c r="L33" s="54"/>
      <c r="N33" s="55"/>
    </row>
    <row r="34" spans="1:14" ht="15.75" x14ac:dyDescent="0.25">
      <c r="A34" s="51" t="s">
        <v>61</v>
      </c>
      <c r="B34" s="52"/>
      <c r="C34" s="52"/>
      <c r="F34" s="53" t="s">
        <v>62</v>
      </c>
      <c r="H34" s="51" t="s">
        <v>63</v>
      </c>
      <c r="J34" s="53"/>
      <c r="K34" s="54"/>
      <c r="L34" s="54" t="s">
        <v>64</v>
      </c>
      <c r="N34" s="55"/>
    </row>
    <row r="36" spans="1:14" ht="15.75" x14ac:dyDescent="0.25">
      <c r="A36" s="52"/>
      <c r="B36" s="52"/>
      <c r="C36" s="52"/>
      <c r="D36" s="52"/>
      <c r="E36" s="52"/>
      <c r="F36" s="52"/>
      <c r="G36" s="52"/>
      <c r="H36" s="58"/>
      <c r="I36" s="58"/>
      <c r="J36" s="58"/>
      <c r="K36" s="59"/>
      <c r="L36" s="58"/>
      <c r="M36" s="52"/>
    </row>
    <row r="37" spans="1:14" ht="15.75" x14ac:dyDescent="0.25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9"/>
      <c r="L37" s="58"/>
      <c r="M37" s="52"/>
    </row>
  </sheetData>
  <mergeCells count="25">
    <mergeCell ref="A1:N1"/>
    <mergeCell ref="A2:N2"/>
    <mergeCell ref="A3:N3"/>
    <mergeCell ref="A4:N4"/>
    <mergeCell ref="A5:C5"/>
    <mergeCell ref="E5:K5"/>
    <mergeCell ref="A6:C6"/>
    <mergeCell ref="E6:K6"/>
    <mergeCell ref="A7:C7"/>
    <mergeCell ref="E7:K7"/>
    <mergeCell ref="L7:N7"/>
    <mergeCell ref="E8:K8"/>
    <mergeCell ref="L8:N8"/>
    <mergeCell ref="E9:K9"/>
    <mergeCell ref="E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  <mergeCell ref="L12:N13"/>
  </mergeCells>
  <pageMargins left="0.52013888888888904" right="0.4" top="0.32013888888888897" bottom="0.179861111111111" header="0.51180555555555496" footer="0.51180555555555496"/>
  <pageSetup paperSize="9" scale="85" firstPageNumber="0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48"/>
  <sheetViews>
    <sheetView view="pageBreakPreview" zoomScaleNormal="80" workbookViewId="0">
      <selection activeCell="A10" sqref="A10"/>
    </sheetView>
  </sheetViews>
  <sheetFormatPr defaultColWidth="8.5703125" defaultRowHeight="15" x14ac:dyDescent="0.25"/>
  <cols>
    <col min="1" max="1" width="8.42578125" style="170" customWidth="1"/>
    <col min="2" max="2" width="4.42578125" style="170" customWidth="1"/>
    <col min="3" max="3" width="20.42578125" style="170" customWidth="1"/>
    <col min="4" max="5" width="12" style="170" customWidth="1"/>
    <col min="6" max="6" width="19.140625" style="170" customWidth="1"/>
    <col min="7" max="7" width="11.28515625" style="170" customWidth="1"/>
    <col min="8" max="10" width="11.140625" style="170" customWidth="1"/>
    <col min="11" max="11" width="15.85546875" style="170" customWidth="1"/>
    <col min="12" max="12" width="14.28515625" style="170" customWidth="1"/>
    <col min="13" max="14" width="11.140625" style="170" customWidth="1"/>
    <col min="15" max="15" width="7" style="170" customWidth="1"/>
    <col min="16" max="16" width="7.140625" style="170" customWidth="1"/>
    <col min="17" max="17" width="25.42578125" style="170" customWidth="1"/>
    <col min="18" max="1021" width="8.5703125" style="170"/>
  </cols>
  <sheetData>
    <row r="1" spans="1:20" s="172" customFormat="1" ht="15" customHeight="1" x14ac:dyDescent="0.2">
      <c r="A1" s="361" t="s">
        <v>442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171"/>
      <c r="S1" s="171"/>
    </row>
    <row r="2" spans="1:20" s="172" customFormat="1" ht="15.75" x14ac:dyDescent="0.2">
      <c r="A2" s="361" t="s">
        <v>443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173"/>
    </row>
    <row r="3" spans="1:20" s="172" customFormat="1" ht="12.75" customHeight="1" x14ac:dyDescent="0.2">
      <c r="A3" s="362" t="s">
        <v>2</v>
      </c>
      <c r="B3" s="362"/>
      <c r="C3" s="362"/>
      <c r="D3" s="362"/>
      <c r="E3" s="362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174"/>
      <c r="S3" s="175"/>
    </row>
    <row r="4" spans="1:20" s="172" customFormat="1" ht="15.75" x14ac:dyDescent="0.2">
      <c r="A4" s="362" t="s">
        <v>3</v>
      </c>
      <c r="B4" s="362"/>
      <c r="C4" s="362"/>
      <c r="D4" s="362"/>
      <c r="E4" s="362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173"/>
      <c r="S4" s="176"/>
    </row>
    <row r="5" spans="1:20" s="172" customFormat="1" ht="9" customHeight="1" x14ac:dyDescent="0.25">
      <c r="A5" s="177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</row>
    <row r="6" spans="1:20" s="172" customFormat="1" ht="15.75" x14ac:dyDescent="0.25">
      <c r="A6" s="177"/>
      <c r="B6" s="177"/>
      <c r="C6" s="177"/>
      <c r="D6" s="177"/>
      <c r="E6" s="177"/>
      <c r="F6" s="363" t="s">
        <v>5</v>
      </c>
      <c r="G6" s="363"/>
      <c r="H6" s="363"/>
      <c r="I6" s="363"/>
      <c r="J6" s="363"/>
      <c r="K6" s="363"/>
      <c r="L6" s="363"/>
      <c r="M6" s="178"/>
      <c r="N6" s="178"/>
      <c r="O6" s="178"/>
      <c r="P6" s="178"/>
      <c r="Q6" s="179"/>
    </row>
    <row r="7" spans="1:20" s="172" customFormat="1" ht="15.75" x14ac:dyDescent="0.2">
      <c r="B7" s="180"/>
      <c r="C7" s="180"/>
      <c r="D7" s="181"/>
      <c r="E7" s="181"/>
      <c r="F7" s="361" t="s">
        <v>444</v>
      </c>
      <c r="G7" s="361"/>
      <c r="H7" s="361"/>
      <c r="I7" s="361"/>
      <c r="J7" s="361"/>
      <c r="K7" s="361"/>
      <c r="L7" s="361"/>
      <c r="M7" s="182"/>
      <c r="N7" s="183" t="s">
        <v>250</v>
      </c>
      <c r="O7" s="88" t="s">
        <v>114</v>
      </c>
      <c r="P7" s="88" t="s">
        <v>115</v>
      </c>
      <c r="Q7" s="88" t="s">
        <v>330</v>
      </c>
    </row>
    <row r="8" spans="1:20" s="172" customFormat="1" ht="15.75" x14ac:dyDescent="0.25">
      <c r="A8" s="364" t="s">
        <v>4</v>
      </c>
      <c r="B8" s="364"/>
      <c r="C8" s="364"/>
      <c r="D8" s="181"/>
      <c r="E8" s="181"/>
      <c r="F8" s="361" t="s">
        <v>11</v>
      </c>
      <c r="G8" s="361"/>
      <c r="H8" s="361"/>
      <c r="I8" s="361"/>
      <c r="J8" s="361"/>
      <c r="K8" s="361"/>
      <c r="L8" s="361"/>
      <c r="M8" s="184" t="s">
        <v>445</v>
      </c>
      <c r="N8" s="183">
        <v>12</v>
      </c>
      <c r="O8" s="185">
        <v>9.5</v>
      </c>
      <c r="P8" s="183">
        <v>8.5</v>
      </c>
      <c r="Q8" s="186">
        <v>7.5</v>
      </c>
    </row>
    <row r="9" spans="1:20" s="172" customFormat="1" ht="15.75" x14ac:dyDescent="0.25">
      <c r="A9" s="12" t="s">
        <v>13</v>
      </c>
      <c r="B9" s="13"/>
      <c r="C9" s="11"/>
      <c r="D9" s="14">
        <v>36</v>
      </c>
      <c r="E9" s="187"/>
      <c r="F9" s="363" t="s">
        <v>446</v>
      </c>
      <c r="G9" s="363"/>
      <c r="H9" s="363"/>
      <c r="I9" s="363"/>
      <c r="J9" s="363"/>
      <c r="K9" s="363"/>
      <c r="L9" s="363"/>
      <c r="M9" s="185" t="s">
        <v>447</v>
      </c>
      <c r="N9" s="185">
        <v>9.5</v>
      </c>
      <c r="O9" s="185">
        <v>8</v>
      </c>
      <c r="P9" s="185">
        <v>7</v>
      </c>
      <c r="Q9" s="186">
        <v>6</v>
      </c>
    </row>
    <row r="10" spans="1:20" s="172" customFormat="1" ht="15.75" x14ac:dyDescent="0.25">
      <c r="A10" s="15" t="s">
        <v>18</v>
      </c>
      <c r="B10" s="13"/>
      <c r="C10" s="11"/>
      <c r="D10" s="14">
        <v>347</v>
      </c>
      <c r="E10" s="188"/>
      <c r="F10" s="189"/>
      <c r="G10" s="189"/>
      <c r="H10" s="189"/>
      <c r="I10" s="189"/>
      <c r="J10" s="189"/>
      <c r="K10" s="189"/>
      <c r="L10" s="189"/>
      <c r="M10" s="185" t="s">
        <v>448</v>
      </c>
      <c r="N10" s="185">
        <v>9.5</v>
      </c>
      <c r="O10" s="185">
        <v>8</v>
      </c>
      <c r="P10" s="185">
        <v>7</v>
      </c>
      <c r="Q10" s="186">
        <v>6</v>
      </c>
    </row>
    <row r="11" spans="1:20" s="181" customFormat="1" ht="12.75" x14ac:dyDescent="0.2">
      <c r="Q11" s="190"/>
    </row>
    <row r="12" spans="1:20" ht="42" customHeight="1" x14ac:dyDescent="0.3">
      <c r="A12" s="191" t="s">
        <v>449</v>
      </c>
      <c r="B12" s="360" t="s">
        <v>450</v>
      </c>
      <c r="C12" s="360"/>
      <c r="D12" s="193" t="s">
        <v>22</v>
      </c>
      <c r="E12" s="193" t="s">
        <v>451</v>
      </c>
      <c r="F12" s="192" t="s">
        <v>24</v>
      </c>
      <c r="G12" s="193" t="s">
        <v>452</v>
      </c>
      <c r="H12" s="193" t="s">
        <v>453</v>
      </c>
      <c r="I12" s="194" t="s">
        <v>454</v>
      </c>
      <c r="J12" s="194" t="s">
        <v>455</v>
      </c>
      <c r="K12" s="195" t="s">
        <v>456</v>
      </c>
      <c r="L12" s="195" t="s">
        <v>457</v>
      </c>
      <c r="M12" s="194" t="s">
        <v>458</v>
      </c>
      <c r="N12" s="192" t="s">
        <v>20</v>
      </c>
      <c r="O12" s="360" t="s">
        <v>459</v>
      </c>
      <c r="P12" s="360"/>
      <c r="Q12" s="196" t="s">
        <v>29</v>
      </c>
      <c r="T12" s="197"/>
    </row>
    <row r="13" spans="1:20" s="198" customFormat="1" ht="15.75" x14ac:dyDescent="0.2">
      <c r="A13" s="359" t="s">
        <v>460</v>
      </c>
      <c r="B13" s="359"/>
      <c r="C13" s="359"/>
      <c r="D13" s="359"/>
      <c r="E13" s="359"/>
      <c r="F13" s="359"/>
      <c r="G13" s="359"/>
      <c r="H13" s="359"/>
      <c r="I13" s="359"/>
      <c r="J13" s="359"/>
      <c r="K13" s="359"/>
      <c r="L13" s="359"/>
      <c r="M13" s="359"/>
      <c r="N13" s="359"/>
      <c r="O13" s="359"/>
      <c r="P13" s="359"/>
      <c r="Q13" s="359"/>
    </row>
    <row r="14" spans="1:20" s="198" customFormat="1" ht="15.75" x14ac:dyDescent="0.25">
      <c r="A14" s="199">
        <v>1</v>
      </c>
      <c r="B14" s="200" t="s">
        <v>461</v>
      </c>
      <c r="C14" s="201"/>
      <c r="D14" s="202">
        <v>2006</v>
      </c>
      <c r="E14" s="203" t="s">
        <v>31</v>
      </c>
      <c r="F14" s="204" t="s">
        <v>462</v>
      </c>
      <c r="G14" s="205" t="s">
        <v>463</v>
      </c>
      <c r="H14" s="205" t="s">
        <v>464</v>
      </c>
      <c r="I14" s="205" t="s">
        <v>464</v>
      </c>
      <c r="J14" s="205" t="s">
        <v>465</v>
      </c>
      <c r="K14" s="205" t="s">
        <v>466</v>
      </c>
      <c r="L14" s="205" t="s">
        <v>467</v>
      </c>
      <c r="M14" s="205" t="s">
        <v>468</v>
      </c>
      <c r="N14" s="205" t="s">
        <v>469</v>
      </c>
      <c r="O14" s="358" t="s">
        <v>144</v>
      </c>
      <c r="P14" s="358"/>
      <c r="Q14" s="207" t="s">
        <v>470</v>
      </c>
    </row>
    <row r="15" spans="1:20" s="198" customFormat="1" x14ac:dyDescent="0.2">
      <c r="A15" s="208">
        <v>2</v>
      </c>
      <c r="B15" s="209" t="s">
        <v>471</v>
      </c>
      <c r="C15" s="210"/>
      <c r="D15" s="211">
        <v>2006</v>
      </c>
      <c r="E15" s="212" t="s">
        <v>472</v>
      </c>
      <c r="F15" s="213" t="s">
        <v>127</v>
      </c>
      <c r="G15" s="214" t="s">
        <v>473</v>
      </c>
      <c r="H15" s="205" t="s">
        <v>474</v>
      </c>
      <c r="I15" s="205" t="s">
        <v>474</v>
      </c>
      <c r="J15" s="205" t="s">
        <v>475</v>
      </c>
      <c r="K15" s="205" t="s">
        <v>476</v>
      </c>
      <c r="L15" s="205" t="s">
        <v>477</v>
      </c>
      <c r="M15" s="205" t="s">
        <v>478</v>
      </c>
      <c r="N15" s="205" t="s">
        <v>479</v>
      </c>
      <c r="O15" s="358" t="s">
        <v>144</v>
      </c>
      <c r="P15" s="358"/>
      <c r="Q15" s="207" t="s">
        <v>480</v>
      </c>
    </row>
    <row r="16" spans="1:20" s="198" customFormat="1" x14ac:dyDescent="0.2">
      <c r="A16" s="199">
        <v>3</v>
      </c>
      <c r="B16" s="209" t="s">
        <v>481</v>
      </c>
      <c r="C16" s="210"/>
      <c r="D16" s="211">
        <v>2007</v>
      </c>
      <c r="E16" s="212" t="s">
        <v>472</v>
      </c>
      <c r="F16" s="204" t="s">
        <v>462</v>
      </c>
      <c r="G16" s="206" t="s">
        <v>482</v>
      </c>
      <c r="H16" s="206" t="s">
        <v>473</v>
      </c>
      <c r="I16" s="206" t="s">
        <v>483</v>
      </c>
      <c r="J16" s="206" t="s">
        <v>475</v>
      </c>
      <c r="K16" s="206" t="s">
        <v>484</v>
      </c>
      <c r="L16" s="206" t="s">
        <v>485</v>
      </c>
      <c r="M16" s="206" t="s">
        <v>486</v>
      </c>
      <c r="N16" s="206" t="s">
        <v>487</v>
      </c>
      <c r="O16" s="356" t="s">
        <v>122</v>
      </c>
      <c r="P16" s="356"/>
      <c r="Q16" s="207" t="s">
        <v>470</v>
      </c>
    </row>
    <row r="17" spans="1:1024" s="198" customFormat="1" x14ac:dyDescent="0.2">
      <c r="A17" s="208">
        <v>4</v>
      </c>
      <c r="B17" s="209" t="s">
        <v>488</v>
      </c>
      <c r="C17" s="210"/>
      <c r="D17" s="211">
        <v>2007</v>
      </c>
      <c r="E17" s="212"/>
      <c r="F17" s="213" t="s">
        <v>132</v>
      </c>
      <c r="G17" s="214" t="s">
        <v>489</v>
      </c>
      <c r="H17" s="205" t="s">
        <v>490</v>
      </c>
      <c r="I17" s="205" t="s">
        <v>465</v>
      </c>
      <c r="J17" s="205" t="s">
        <v>465</v>
      </c>
      <c r="K17" s="205" t="s">
        <v>491</v>
      </c>
      <c r="L17" s="205" t="s">
        <v>491</v>
      </c>
      <c r="M17" s="205" t="s">
        <v>492</v>
      </c>
      <c r="N17" s="205" t="s">
        <v>493</v>
      </c>
      <c r="O17" s="356" t="s">
        <v>122</v>
      </c>
      <c r="P17" s="356"/>
      <c r="Q17" s="207" t="s">
        <v>494</v>
      </c>
    </row>
    <row r="18" spans="1:1024" s="198" customFormat="1" x14ac:dyDescent="0.25">
      <c r="A18" s="208">
        <v>5</v>
      </c>
      <c r="B18" s="209" t="s">
        <v>131</v>
      </c>
      <c r="C18" s="210"/>
      <c r="D18" s="211">
        <v>2007</v>
      </c>
      <c r="E18" s="212" t="s">
        <v>90</v>
      </c>
      <c r="F18" s="213" t="s">
        <v>132</v>
      </c>
      <c r="G18" s="214" t="s">
        <v>495</v>
      </c>
      <c r="H18" s="214" t="s">
        <v>495</v>
      </c>
      <c r="I18" s="214" t="s">
        <v>495</v>
      </c>
      <c r="J18" s="214" t="s">
        <v>495</v>
      </c>
      <c r="K18" s="205" t="s">
        <v>496</v>
      </c>
      <c r="L18" s="205" t="s">
        <v>496</v>
      </c>
      <c r="M18" s="205" t="s">
        <v>497</v>
      </c>
      <c r="N18" s="205" t="s">
        <v>498</v>
      </c>
      <c r="O18" s="356" t="s">
        <v>122</v>
      </c>
      <c r="P18" s="356"/>
      <c r="Q18" s="215" t="s">
        <v>133</v>
      </c>
    </row>
    <row r="19" spans="1:1024" s="198" customFormat="1" ht="15.75" x14ac:dyDescent="0.2">
      <c r="A19" s="359" t="s">
        <v>499</v>
      </c>
      <c r="B19" s="359"/>
      <c r="C19" s="359"/>
      <c r="D19" s="359"/>
      <c r="E19" s="359"/>
      <c r="F19" s="359"/>
      <c r="G19" s="359"/>
      <c r="H19" s="359"/>
      <c r="I19" s="359"/>
      <c r="J19" s="359"/>
      <c r="K19" s="359"/>
      <c r="L19" s="359"/>
      <c r="M19" s="359"/>
      <c r="N19" s="359"/>
      <c r="O19" s="359"/>
      <c r="P19" s="359"/>
      <c r="Q19" s="359"/>
    </row>
    <row r="20" spans="1:1024" s="198" customFormat="1" x14ac:dyDescent="0.25">
      <c r="A20" s="199">
        <v>1</v>
      </c>
      <c r="B20" s="200" t="s">
        <v>500</v>
      </c>
      <c r="C20" s="216"/>
      <c r="D20" s="217">
        <v>2006</v>
      </c>
      <c r="E20" s="25" t="s">
        <v>250</v>
      </c>
      <c r="F20" s="213" t="s">
        <v>127</v>
      </c>
      <c r="G20" s="205" t="s">
        <v>490</v>
      </c>
      <c r="H20" s="205" t="s">
        <v>463</v>
      </c>
      <c r="I20" s="205" t="s">
        <v>501</v>
      </c>
      <c r="J20" s="205" t="s">
        <v>502</v>
      </c>
      <c r="K20" s="205" t="s">
        <v>503</v>
      </c>
      <c r="L20" s="205" t="s">
        <v>504</v>
      </c>
      <c r="M20" s="205" t="s">
        <v>505</v>
      </c>
      <c r="N20" s="205" t="s">
        <v>469</v>
      </c>
      <c r="O20" s="358" t="s">
        <v>250</v>
      </c>
      <c r="P20" s="358"/>
      <c r="Q20" s="207" t="s">
        <v>480</v>
      </c>
    </row>
    <row r="21" spans="1:1024" s="198" customFormat="1" x14ac:dyDescent="0.25">
      <c r="A21" s="208">
        <v>2</v>
      </c>
      <c r="B21" s="209" t="s">
        <v>506</v>
      </c>
      <c r="C21" s="21"/>
      <c r="D21" s="218">
        <v>2008</v>
      </c>
      <c r="E21" s="218" t="s">
        <v>31</v>
      </c>
      <c r="F21" s="204" t="s">
        <v>462</v>
      </c>
      <c r="G21" s="214" t="s">
        <v>507</v>
      </c>
      <c r="H21" s="205" t="s">
        <v>508</v>
      </c>
      <c r="I21" s="205" t="s">
        <v>509</v>
      </c>
      <c r="J21" s="205" t="s">
        <v>510</v>
      </c>
      <c r="K21" s="205" t="s">
        <v>511</v>
      </c>
      <c r="L21" s="205" t="s">
        <v>512</v>
      </c>
      <c r="M21" s="205" t="s">
        <v>513</v>
      </c>
      <c r="N21" s="205" t="s">
        <v>479</v>
      </c>
      <c r="O21" s="358" t="s">
        <v>122</v>
      </c>
      <c r="P21" s="358"/>
      <c r="Q21" s="207" t="s">
        <v>470</v>
      </c>
    </row>
    <row r="22" spans="1:1024" s="221" customFormat="1" x14ac:dyDescent="0.25">
      <c r="A22" s="219">
        <v>3</v>
      </c>
      <c r="B22" s="60" t="s">
        <v>234</v>
      </c>
      <c r="C22" s="34"/>
      <c r="D22" s="35">
        <v>2006</v>
      </c>
      <c r="E22" s="24" t="s">
        <v>90</v>
      </c>
      <c r="F22" s="36" t="s">
        <v>180</v>
      </c>
      <c r="G22" s="220" t="s">
        <v>507</v>
      </c>
      <c r="H22" s="220" t="s">
        <v>514</v>
      </c>
      <c r="I22" s="220" t="s">
        <v>515</v>
      </c>
      <c r="J22" s="220" t="s">
        <v>516</v>
      </c>
      <c r="K22" s="220" t="s">
        <v>517</v>
      </c>
      <c r="L22" s="220" t="s">
        <v>518</v>
      </c>
      <c r="M22" s="220" t="s">
        <v>519</v>
      </c>
      <c r="N22" s="220" t="s">
        <v>487</v>
      </c>
      <c r="O22" s="356" t="s">
        <v>122</v>
      </c>
      <c r="P22" s="356"/>
      <c r="Q22" s="33" t="s">
        <v>235</v>
      </c>
    </row>
    <row r="23" spans="1:1024" s="198" customFormat="1" ht="15.75" x14ac:dyDescent="0.2">
      <c r="A23" s="359" t="s">
        <v>520</v>
      </c>
      <c r="B23" s="359"/>
      <c r="C23" s="359"/>
      <c r="D23" s="359"/>
      <c r="E23" s="359"/>
      <c r="F23" s="359"/>
      <c r="G23" s="359"/>
      <c r="H23" s="359"/>
      <c r="I23" s="359"/>
      <c r="J23" s="359"/>
      <c r="K23" s="359"/>
      <c r="L23" s="359"/>
      <c r="M23" s="359"/>
      <c r="N23" s="359"/>
      <c r="O23" s="359"/>
      <c r="P23" s="359"/>
      <c r="Q23" s="359"/>
    </row>
    <row r="24" spans="1:1024" s="226" customFormat="1" ht="15.75" customHeight="1" x14ac:dyDescent="0.25">
      <c r="A24" s="356">
        <v>1</v>
      </c>
      <c r="B24" s="222" t="s">
        <v>461</v>
      </c>
      <c r="C24" s="223"/>
      <c r="D24" s="224">
        <v>2006</v>
      </c>
      <c r="E24" s="225" t="s">
        <v>31</v>
      </c>
      <c r="F24" s="204" t="s">
        <v>462</v>
      </c>
      <c r="G24" s="358">
        <v>4.3</v>
      </c>
      <c r="H24" s="358" t="s">
        <v>521</v>
      </c>
      <c r="I24" s="358" t="s">
        <v>522</v>
      </c>
      <c r="J24" s="358" t="s">
        <v>507</v>
      </c>
      <c r="K24" s="358" t="s">
        <v>523</v>
      </c>
      <c r="L24" s="358" t="s">
        <v>524</v>
      </c>
      <c r="M24" s="358" t="s">
        <v>525</v>
      </c>
      <c r="N24" s="358" t="s">
        <v>469</v>
      </c>
      <c r="O24" s="354" t="s">
        <v>122</v>
      </c>
      <c r="P24" s="354"/>
      <c r="Q24" s="355" t="s">
        <v>470</v>
      </c>
      <c r="AMH24" s="86"/>
      <c r="AMI24" s="86"/>
      <c r="AMJ24" s="86"/>
    </row>
    <row r="25" spans="1:1024" s="231" customFormat="1" ht="12.75" x14ac:dyDescent="0.2">
      <c r="A25" s="356"/>
      <c r="B25" s="227" t="s">
        <v>481</v>
      </c>
      <c r="C25" s="228"/>
      <c r="D25" s="229">
        <v>2007</v>
      </c>
      <c r="E25" s="230" t="s">
        <v>472</v>
      </c>
      <c r="F25" s="204" t="s">
        <v>462</v>
      </c>
      <c r="G25" s="358"/>
      <c r="H25" s="358"/>
      <c r="I25" s="358"/>
      <c r="J25" s="358"/>
      <c r="K25" s="358"/>
      <c r="L25" s="358"/>
      <c r="M25" s="358"/>
      <c r="N25" s="358"/>
      <c r="O25" s="354"/>
      <c r="P25" s="354"/>
      <c r="Q25" s="355"/>
    </row>
    <row r="26" spans="1:1024" s="231" customFormat="1" ht="15" customHeight="1" x14ac:dyDescent="0.25">
      <c r="A26" s="356">
        <v>2</v>
      </c>
      <c r="B26" s="30" t="s">
        <v>147</v>
      </c>
      <c r="C26" s="232"/>
      <c r="D26" s="23">
        <v>2006</v>
      </c>
      <c r="E26" s="24" t="s">
        <v>73</v>
      </c>
      <c r="F26" s="24" t="s">
        <v>132</v>
      </c>
      <c r="G26" s="358" t="s">
        <v>514</v>
      </c>
      <c r="H26" s="358" t="s">
        <v>526</v>
      </c>
      <c r="I26" s="358" t="s">
        <v>527</v>
      </c>
      <c r="J26" s="358" t="s">
        <v>528</v>
      </c>
      <c r="K26" s="358" t="s">
        <v>529</v>
      </c>
      <c r="L26" s="358" t="s">
        <v>530</v>
      </c>
      <c r="M26" s="358" t="s">
        <v>531</v>
      </c>
      <c r="N26" s="358" t="s">
        <v>479</v>
      </c>
      <c r="O26" s="354" t="s">
        <v>122</v>
      </c>
      <c r="P26" s="354"/>
      <c r="Q26" s="355" t="s">
        <v>532</v>
      </c>
    </row>
    <row r="27" spans="1:1024" s="231" customFormat="1" x14ac:dyDescent="0.25">
      <c r="A27" s="356"/>
      <c r="B27" s="30" t="s">
        <v>364</v>
      </c>
      <c r="C27" s="232"/>
      <c r="D27" s="23">
        <v>2006</v>
      </c>
      <c r="E27" s="24" t="s">
        <v>73</v>
      </c>
      <c r="F27" s="24" t="s">
        <v>132</v>
      </c>
      <c r="G27" s="358"/>
      <c r="H27" s="358"/>
      <c r="I27" s="358"/>
      <c r="J27" s="358"/>
      <c r="K27" s="358"/>
      <c r="L27" s="358"/>
      <c r="M27" s="358"/>
      <c r="N27" s="358"/>
      <c r="O27" s="354"/>
      <c r="P27" s="354"/>
      <c r="Q27" s="355"/>
    </row>
    <row r="28" spans="1:1024" s="231" customFormat="1" ht="12.75" customHeight="1" x14ac:dyDescent="0.2">
      <c r="A28" s="356">
        <v>3</v>
      </c>
      <c r="B28" s="222" t="s">
        <v>488</v>
      </c>
      <c r="C28" s="233"/>
      <c r="D28" s="229">
        <v>2007</v>
      </c>
      <c r="E28" s="230"/>
      <c r="F28" s="234" t="s">
        <v>132</v>
      </c>
      <c r="G28" s="358" t="s">
        <v>533</v>
      </c>
      <c r="H28" s="358" t="s">
        <v>534</v>
      </c>
      <c r="I28" s="358" t="s">
        <v>535</v>
      </c>
      <c r="J28" s="358" t="s">
        <v>536</v>
      </c>
      <c r="K28" s="358" t="s">
        <v>537</v>
      </c>
      <c r="L28" s="358" t="s">
        <v>495</v>
      </c>
      <c r="M28" s="358" t="s">
        <v>538</v>
      </c>
      <c r="N28" s="358" t="s">
        <v>487</v>
      </c>
      <c r="O28" s="354" t="s">
        <v>122</v>
      </c>
      <c r="P28" s="354"/>
      <c r="Q28" s="355" t="s">
        <v>133</v>
      </c>
    </row>
    <row r="29" spans="1:1024" s="231" customFormat="1" ht="12.75" x14ac:dyDescent="0.2">
      <c r="A29" s="356"/>
      <c r="B29" s="227" t="s">
        <v>131</v>
      </c>
      <c r="C29" s="228"/>
      <c r="D29" s="229">
        <v>2007</v>
      </c>
      <c r="E29" s="230" t="s">
        <v>90</v>
      </c>
      <c r="F29" s="234" t="s">
        <v>132</v>
      </c>
      <c r="G29" s="358"/>
      <c r="H29" s="358"/>
      <c r="I29" s="358"/>
      <c r="J29" s="358"/>
      <c r="K29" s="358"/>
      <c r="L29" s="358"/>
      <c r="M29" s="358"/>
      <c r="N29" s="358"/>
      <c r="O29" s="354"/>
      <c r="P29" s="354"/>
      <c r="Q29" s="355"/>
    </row>
    <row r="30" spans="1:1024" s="198" customFormat="1" ht="15.75" x14ac:dyDescent="0.2">
      <c r="A30" s="359" t="s">
        <v>539</v>
      </c>
      <c r="B30" s="359"/>
      <c r="C30" s="359"/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</row>
    <row r="31" spans="1:1024" s="226" customFormat="1" ht="15" customHeight="1" x14ac:dyDescent="0.25">
      <c r="A31" s="356">
        <v>1</v>
      </c>
      <c r="B31" s="60" t="s">
        <v>251</v>
      </c>
      <c r="C31" s="235"/>
      <c r="D31" s="61" t="s">
        <v>106</v>
      </c>
      <c r="E31" s="24" t="s">
        <v>250</v>
      </c>
      <c r="F31" s="36" t="s">
        <v>127</v>
      </c>
      <c r="G31" s="358" t="s">
        <v>540</v>
      </c>
      <c r="H31" s="358" t="s">
        <v>541</v>
      </c>
      <c r="I31" s="358" t="s">
        <v>542</v>
      </c>
      <c r="J31" s="358" t="s">
        <v>543</v>
      </c>
      <c r="K31" s="358" t="s">
        <v>544</v>
      </c>
      <c r="L31" s="358" t="s">
        <v>545</v>
      </c>
      <c r="M31" s="358" t="s">
        <v>546</v>
      </c>
      <c r="N31" s="358" t="s">
        <v>469</v>
      </c>
      <c r="O31" s="354" t="s">
        <v>122</v>
      </c>
      <c r="P31" s="354"/>
      <c r="Q31" s="355" t="s">
        <v>480</v>
      </c>
      <c r="AMH31" s="86"/>
      <c r="AMI31" s="86"/>
      <c r="AMJ31" s="86"/>
    </row>
    <row r="32" spans="1:1024" s="231" customFormat="1" x14ac:dyDescent="0.25">
      <c r="A32" s="356"/>
      <c r="B32" s="222" t="s">
        <v>500</v>
      </c>
      <c r="C32" s="235"/>
      <c r="D32" s="217">
        <v>2006</v>
      </c>
      <c r="E32" s="25" t="s">
        <v>250</v>
      </c>
      <c r="F32" s="234" t="s">
        <v>127</v>
      </c>
      <c r="G32" s="358"/>
      <c r="H32" s="358"/>
      <c r="I32" s="358"/>
      <c r="J32" s="358"/>
      <c r="K32" s="358"/>
      <c r="L32" s="358"/>
      <c r="M32" s="358"/>
      <c r="N32" s="358"/>
      <c r="O32" s="354"/>
      <c r="P32" s="354"/>
      <c r="Q32" s="355"/>
    </row>
    <row r="33" spans="1:1021" s="231" customFormat="1" ht="15" customHeight="1" x14ac:dyDescent="0.25">
      <c r="A33" s="356">
        <v>2</v>
      </c>
      <c r="B33" s="60" t="s">
        <v>227</v>
      </c>
      <c r="C33" s="34"/>
      <c r="D33" s="35">
        <v>2006</v>
      </c>
      <c r="E33" s="24" t="s">
        <v>90</v>
      </c>
      <c r="F33" s="36" t="s">
        <v>91</v>
      </c>
      <c r="G33" s="357" t="s">
        <v>547</v>
      </c>
      <c r="H33" s="358" t="s">
        <v>548</v>
      </c>
      <c r="I33" s="358" t="s">
        <v>514</v>
      </c>
      <c r="J33" s="358" t="s">
        <v>549</v>
      </c>
      <c r="K33" s="358" t="s">
        <v>550</v>
      </c>
      <c r="L33" s="358" t="s">
        <v>551</v>
      </c>
      <c r="M33" s="358" t="s">
        <v>552</v>
      </c>
      <c r="N33" s="358" t="s">
        <v>479</v>
      </c>
      <c r="O33" s="354" t="s">
        <v>122</v>
      </c>
      <c r="P33" s="354"/>
      <c r="Q33" s="355" t="s">
        <v>553</v>
      </c>
    </row>
    <row r="34" spans="1:1021" s="231" customFormat="1" x14ac:dyDescent="0.25">
      <c r="A34" s="356"/>
      <c r="B34" s="60" t="s">
        <v>247</v>
      </c>
      <c r="C34" s="34"/>
      <c r="D34" s="35">
        <v>2007</v>
      </c>
      <c r="E34" s="24" t="s">
        <v>90</v>
      </c>
      <c r="F34" s="36" t="s">
        <v>91</v>
      </c>
      <c r="G34" s="357"/>
      <c r="H34" s="358"/>
      <c r="I34" s="358"/>
      <c r="J34" s="358"/>
      <c r="K34" s="358"/>
      <c r="L34" s="358"/>
      <c r="M34" s="358"/>
      <c r="N34" s="358"/>
      <c r="O34" s="354"/>
      <c r="P34" s="354"/>
      <c r="Q34" s="355"/>
    </row>
    <row r="35" spans="1:1021" s="231" customFormat="1" ht="15" customHeight="1" x14ac:dyDescent="0.25">
      <c r="A35" s="356">
        <v>3</v>
      </c>
      <c r="B35" s="60" t="s">
        <v>223</v>
      </c>
      <c r="C35" s="34"/>
      <c r="D35" s="35">
        <v>2008</v>
      </c>
      <c r="E35" s="24" t="s">
        <v>31</v>
      </c>
      <c r="F35" s="36" t="s">
        <v>55</v>
      </c>
      <c r="G35" s="357" t="s">
        <v>518</v>
      </c>
      <c r="H35" s="358" t="s">
        <v>527</v>
      </c>
      <c r="I35" s="358" t="s">
        <v>554</v>
      </c>
      <c r="J35" s="358" t="s">
        <v>555</v>
      </c>
      <c r="K35" s="358" t="s">
        <v>556</v>
      </c>
      <c r="L35" s="358" t="s">
        <v>557</v>
      </c>
      <c r="M35" s="358" t="s">
        <v>558</v>
      </c>
      <c r="N35" s="358" t="s">
        <v>487</v>
      </c>
      <c r="O35" s="354" t="s">
        <v>122</v>
      </c>
      <c r="P35" s="354"/>
      <c r="Q35" s="355" t="s">
        <v>224</v>
      </c>
    </row>
    <row r="36" spans="1:1021" s="231" customFormat="1" x14ac:dyDescent="0.25">
      <c r="A36" s="356"/>
      <c r="B36" s="60" t="s">
        <v>256</v>
      </c>
      <c r="C36" s="34"/>
      <c r="D36" s="35">
        <v>2008</v>
      </c>
      <c r="E36" s="24" t="s">
        <v>31</v>
      </c>
      <c r="F36" s="36" t="s">
        <v>55</v>
      </c>
      <c r="G36" s="357"/>
      <c r="H36" s="358"/>
      <c r="I36" s="358"/>
      <c r="J36" s="358"/>
      <c r="K36" s="358"/>
      <c r="L36" s="358"/>
      <c r="M36" s="358"/>
      <c r="N36" s="358"/>
      <c r="O36" s="354"/>
      <c r="P36" s="354"/>
      <c r="Q36" s="355"/>
    </row>
    <row r="37" spans="1:1021" s="198" customFormat="1" ht="15.75" x14ac:dyDescent="0.2">
      <c r="A37" s="359" t="s">
        <v>559</v>
      </c>
      <c r="B37" s="359"/>
      <c r="C37" s="359"/>
      <c r="D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</row>
    <row r="38" spans="1:1021" ht="15" customHeight="1" x14ac:dyDescent="0.25">
      <c r="A38" s="356">
        <v>1</v>
      </c>
      <c r="B38" s="200" t="s">
        <v>500</v>
      </c>
      <c r="C38" s="216"/>
      <c r="D38" s="217">
        <v>2006</v>
      </c>
      <c r="E38" s="25" t="s">
        <v>250</v>
      </c>
      <c r="F38" s="213" t="s">
        <v>127</v>
      </c>
      <c r="G38" s="358" t="s">
        <v>483</v>
      </c>
      <c r="H38" s="358" t="s">
        <v>560</v>
      </c>
      <c r="I38" s="358" t="s">
        <v>561</v>
      </c>
      <c r="J38" s="358" t="s">
        <v>562</v>
      </c>
      <c r="K38" s="358" t="s">
        <v>563</v>
      </c>
      <c r="L38" s="358" t="s">
        <v>564</v>
      </c>
      <c r="M38" s="358" t="s">
        <v>565</v>
      </c>
      <c r="N38" s="358" t="s">
        <v>469</v>
      </c>
      <c r="O38" s="354" t="s">
        <v>122</v>
      </c>
      <c r="P38" s="354"/>
      <c r="Q38" s="355" t="s">
        <v>480</v>
      </c>
    </row>
    <row r="39" spans="1:1021" s="1" customFormat="1" ht="12.75" x14ac:dyDescent="0.2">
      <c r="A39" s="356"/>
      <c r="B39" s="209" t="s">
        <v>471</v>
      </c>
      <c r="C39" s="210"/>
      <c r="D39" s="211">
        <v>2006</v>
      </c>
      <c r="E39" s="212" t="s">
        <v>472</v>
      </c>
      <c r="F39" s="213" t="s">
        <v>127</v>
      </c>
      <c r="G39" s="358"/>
      <c r="H39" s="358"/>
      <c r="I39" s="358"/>
      <c r="J39" s="358"/>
      <c r="K39" s="358"/>
      <c r="L39" s="358"/>
      <c r="M39" s="358"/>
      <c r="N39" s="358"/>
      <c r="O39" s="354"/>
      <c r="P39" s="354"/>
      <c r="Q39" s="355"/>
    </row>
    <row r="40" spans="1:1021" s="1" customFormat="1" ht="15.75" customHeight="1" x14ac:dyDescent="0.25">
      <c r="A40" s="356">
        <v>2</v>
      </c>
      <c r="B40" s="209" t="s">
        <v>461</v>
      </c>
      <c r="C40" s="210"/>
      <c r="D40" s="202">
        <v>2006</v>
      </c>
      <c r="E40" s="203" t="s">
        <v>31</v>
      </c>
      <c r="F40" s="204" t="s">
        <v>462</v>
      </c>
      <c r="G40" s="357" t="s">
        <v>514</v>
      </c>
      <c r="H40" s="358" t="s">
        <v>540</v>
      </c>
      <c r="I40" s="358" t="s">
        <v>541</v>
      </c>
      <c r="J40" s="358" t="s">
        <v>566</v>
      </c>
      <c r="K40" s="358" t="s">
        <v>567</v>
      </c>
      <c r="L40" s="358" t="s">
        <v>568</v>
      </c>
      <c r="M40" s="358" t="s">
        <v>569</v>
      </c>
      <c r="N40" s="358" t="s">
        <v>479</v>
      </c>
      <c r="O40" s="354" t="s">
        <v>122</v>
      </c>
      <c r="P40" s="354"/>
      <c r="Q40" s="355" t="s">
        <v>470</v>
      </c>
    </row>
    <row r="41" spans="1:1021" s="1" customFormat="1" x14ac:dyDescent="0.25">
      <c r="A41" s="356"/>
      <c r="B41" s="209" t="s">
        <v>506</v>
      </c>
      <c r="C41" s="21"/>
      <c r="D41" s="218">
        <v>2008</v>
      </c>
      <c r="E41" s="218" t="s">
        <v>31</v>
      </c>
      <c r="F41" s="204" t="s">
        <v>462</v>
      </c>
      <c r="G41" s="357"/>
      <c r="H41" s="358"/>
      <c r="I41" s="358"/>
      <c r="J41" s="358"/>
      <c r="K41" s="358"/>
      <c r="L41" s="358"/>
      <c r="M41" s="358"/>
      <c r="N41" s="358"/>
      <c r="O41" s="354"/>
      <c r="P41" s="354"/>
      <c r="Q41" s="355"/>
    </row>
    <row r="42" spans="1:1021" s="1" customFormat="1" ht="15" customHeight="1" x14ac:dyDescent="0.25">
      <c r="A42" s="356">
        <v>3</v>
      </c>
      <c r="B42" s="158" t="s">
        <v>403</v>
      </c>
      <c r="C42" s="156"/>
      <c r="D42" s="110" t="s">
        <v>35</v>
      </c>
      <c r="E42" s="149" t="s">
        <v>311</v>
      </c>
      <c r="F42" s="64" t="s">
        <v>127</v>
      </c>
      <c r="G42" s="357" t="s">
        <v>483</v>
      </c>
      <c r="H42" s="358" t="s">
        <v>542</v>
      </c>
      <c r="I42" s="358" t="s">
        <v>542</v>
      </c>
      <c r="J42" s="358" t="s">
        <v>570</v>
      </c>
      <c r="K42" s="358" t="s">
        <v>571</v>
      </c>
      <c r="L42" s="358" t="s">
        <v>572</v>
      </c>
      <c r="M42" s="358" t="s">
        <v>573</v>
      </c>
      <c r="N42" s="358" t="s">
        <v>487</v>
      </c>
      <c r="O42" s="354" t="s">
        <v>122</v>
      </c>
      <c r="P42" s="354"/>
      <c r="Q42" s="355" t="s">
        <v>574</v>
      </c>
    </row>
    <row r="43" spans="1:1021" s="1" customFormat="1" x14ac:dyDescent="0.25">
      <c r="A43" s="356"/>
      <c r="B43" s="21" t="s">
        <v>125</v>
      </c>
      <c r="C43" s="73"/>
      <c r="D43" s="35" t="s">
        <v>35</v>
      </c>
      <c r="E43" s="24" t="s">
        <v>126</v>
      </c>
      <c r="F43" s="64" t="s">
        <v>127</v>
      </c>
      <c r="G43" s="357"/>
      <c r="H43" s="358"/>
      <c r="I43" s="358"/>
      <c r="J43" s="358"/>
      <c r="K43" s="358"/>
      <c r="L43" s="358"/>
      <c r="M43" s="358"/>
      <c r="N43" s="358"/>
      <c r="O43" s="354"/>
      <c r="P43" s="354"/>
      <c r="Q43" s="355"/>
    </row>
    <row r="44" spans="1:1021" s="198" customFormat="1" ht="19.5" customHeight="1" x14ac:dyDescent="0.25">
      <c r="A44" s="236"/>
      <c r="B44" s="237"/>
      <c r="C44" s="238"/>
      <c r="D44" s="239"/>
      <c r="E44" s="239"/>
      <c r="F44" s="240"/>
      <c r="G44" s="241"/>
      <c r="H44" s="241"/>
      <c r="I44" s="241"/>
      <c r="J44" s="241"/>
      <c r="K44" s="242"/>
      <c r="L44" s="242"/>
      <c r="M44" s="242"/>
      <c r="N44" s="242"/>
      <c r="O44" s="236"/>
      <c r="P44" s="236"/>
      <c r="Q44" s="243"/>
    </row>
    <row r="45" spans="1:1021" s="198" customFormat="1" ht="19.5" customHeight="1" x14ac:dyDescent="0.25">
      <c r="A45" s="236"/>
      <c r="G45" s="236"/>
      <c r="H45" s="236"/>
      <c r="I45" s="236"/>
      <c r="J45" s="236"/>
      <c r="K45" s="244"/>
      <c r="L45" s="242"/>
      <c r="M45" s="242"/>
      <c r="N45" s="242"/>
      <c r="O45" s="236"/>
      <c r="P45" s="236"/>
      <c r="Q45" s="243"/>
    </row>
    <row r="46" spans="1:1021" ht="15.75" x14ac:dyDescent="0.25">
      <c r="A46" s="51" t="s">
        <v>57</v>
      </c>
      <c r="B46" s="52"/>
      <c r="C46" s="52"/>
      <c r="D46"/>
      <c r="E46"/>
      <c r="F46" s="53" t="s">
        <v>58</v>
      </c>
      <c r="G46"/>
      <c r="H46"/>
      <c r="I46"/>
      <c r="J46" s="51" t="s">
        <v>59</v>
      </c>
      <c r="K46"/>
      <c r="L46"/>
      <c r="M46" s="53"/>
      <c r="N46" s="245"/>
      <c r="O46"/>
      <c r="P46" s="245" t="s">
        <v>60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</row>
    <row r="47" spans="1:1021" ht="15.75" x14ac:dyDescent="0.25">
      <c r="A47" s="51"/>
      <c r="B47" s="52"/>
      <c r="C47" s="52"/>
      <c r="D47"/>
      <c r="E47"/>
      <c r="F47" s="53"/>
      <c r="G47"/>
      <c r="H47"/>
      <c r="I47"/>
      <c r="J47" s="51"/>
      <c r="K47"/>
      <c r="L47"/>
      <c r="M47" s="53"/>
      <c r="N47" s="245"/>
      <c r="O47"/>
      <c r="P47" s="245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</row>
    <row r="48" spans="1:1021" ht="15.75" x14ac:dyDescent="0.25">
      <c r="A48" s="51" t="s">
        <v>61</v>
      </c>
      <c r="B48" s="52"/>
      <c r="C48" s="52"/>
      <c r="D48"/>
      <c r="E48"/>
      <c r="F48" s="53" t="s">
        <v>62</v>
      </c>
      <c r="G48"/>
      <c r="H48"/>
      <c r="I48"/>
      <c r="J48" s="51" t="s">
        <v>63</v>
      </c>
      <c r="K48"/>
      <c r="L48"/>
      <c r="M48" s="53"/>
      <c r="N48" s="245"/>
      <c r="O48"/>
      <c r="P48" s="245" t="s">
        <v>64</v>
      </c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</row>
  </sheetData>
  <mergeCells count="123">
    <mergeCell ref="A1:Q1"/>
    <mergeCell ref="A2:Q2"/>
    <mergeCell ref="A3:Q3"/>
    <mergeCell ref="A4:Q4"/>
    <mergeCell ref="F6:L6"/>
    <mergeCell ref="F7:L7"/>
    <mergeCell ref="A8:C8"/>
    <mergeCell ref="F8:L8"/>
    <mergeCell ref="F9:L9"/>
    <mergeCell ref="B12:C12"/>
    <mergeCell ref="O12:P12"/>
    <mergeCell ref="A13:Q13"/>
    <mergeCell ref="O14:P14"/>
    <mergeCell ref="O15:P15"/>
    <mergeCell ref="O16:P16"/>
    <mergeCell ref="O17:P17"/>
    <mergeCell ref="O18:P18"/>
    <mergeCell ref="A19:Q19"/>
    <mergeCell ref="O20:P20"/>
    <mergeCell ref="O21:P21"/>
    <mergeCell ref="O22:P22"/>
    <mergeCell ref="A23:Q23"/>
    <mergeCell ref="A24:A25"/>
    <mergeCell ref="G24:G25"/>
    <mergeCell ref="H24:H25"/>
    <mergeCell ref="I24:I25"/>
    <mergeCell ref="J24:J25"/>
    <mergeCell ref="K24:K25"/>
    <mergeCell ref="L24:L25"/>
    <mergeCell ref="M24:M25"/>
    <mergeCell ref="N24:N25"/>
    <mergeCell ref="O24:P25"/>
    <mergeCell ref="Q24:Q25"/>
    <mergeCell ref="O26:P27"/>
    <mergeCell ref="Q26:Q27"/>
    <mergeCell ref="A28:A29"/>
    <mergeCell ref="G28:G29"/>
    <mergeCell ref="H28:H29"/>
    <mergeCell ref="I28:I29"/>
    <mergeCell ref="J28:J29"/>
    <mergeCell ref="K28:K29"/>
    <mergeCell ref="L28:L29"/>
    <mergeCell ref="M28:M29"/>
    <mergeCell ref="N28:N29"/>
    <mergeCell ref="O28:P29"/>
    <mergeCell ref="Q28:Q29"/>
    <mergeCell ref="A26:A27"/>
    <mergeCell ref="G26:G27"/>
    <mergeCell ref="H26:H27"/>
    <mergeCell ref="I26:I27"/>
    <mergeCell ref="J26:J27"/>
    <mergeCell ref="K26:K27"/>
    <mergeCell ref="L26:L27"/>
    <mergeCell ref="M26:M27"/>
    <mergeCell ref="N26:N27"/>
    <mergeCell ref="A30:Q30"/>
    <mergeCell ref="A31:A32"/>
    <mergeCell ref="G31:G32"/>
    <mergeCell ref="H31:H32"/>
    <mergeCell ref="I31:I32"/>
    <mergeCell ref="J31:J32"/>
    <mergeCell ref="K31:K32"/>
    <mergeCell ref="L31:L32"/>
    <mergeCell ref="M31:M32"/>
    <mergeCell ref="N31:N32"/>
    <mergeCell ref="O31:P32"/>
    <mergeCell ref="Q31:Q32"/>
    <mergeCell ref="O33:P34"/>
    <mergeCell ref="Q33:Q34"/>
    <mergeCell ref="A35:A36"/>
    <mergeCell ref="G35:G36"/>
    <mergeCell ref="H35:H36"/>
    <mergeCell ref="I35:I36"/>
    <mergeCell ref="J35:J36"/>
    <mergeCell ref="K35:K36"/>
    <mergeCell ref="L35:L36"/>
    <mergeCell ref="M35:M36"/>
    <mergeCell ref="N35:N36"/>
    <mergeCell ref="O35:P36"/>
    <mergeCell ref="Q35:Q36"/>
    <mergeCell ref="A33:A34"/>
    <mergeCell ref="G33:G34"/>
    <mergeCell ref="H33:H34"/>
    <mergeCell ref="I33:I34"/>
    <mergeCell ref="J33:J34"/>
    <mergeCell ref="K33:K34"/>
    <mergeCell ref="L33:L34"/>
    <mergeCell ref="M33:M34"/>
    <mergeCell ref="N33:N34"/>
    <mergeCell ref="A37:Q37"/>
    <mergeCell ref="A38:A39"/>
    <mergeCell ref="G38:G39"/>
    <mergeCell ref="H38:H39"/>
    <mergeCell ref="I38:I39"/>
    <mergeCell ref="J38:J39"/>
    <mergeCell ref="K38:K39"/>
    <mergeCell ref="L38:L39"/>
    <mergeCell ref="M38:M39"/>
    <mergeCell ref="N38:N39"/>
    <mergeCell ref="O38:P39"/>
    <mergeCell ref="Q38:Q39"/>
    <mergeCell ref="O40:P41"/>
    <mergeCell ref="Q40:Q41"/>
    <mergeCell ref="A42:A43"/>
    <mergeCell ref="G42:G43"/>
    <mergeCell ref="H42:H43"/>
    <mergeCell ref="I42:I43"/>
    <mergeCell ref="J42:J43"/>
    <mergeCell ref="K42:K43"/>
    <mergeCell ref="L42:L43"/>
    <mergeCell ref="M42:M43"/>
    <mergeCell ref="N42:N43"/>
    <mergeCell ref="O42:P43"/>
    <mergeCell ref="Q42:Q43"/>
    <mergeCell ref="A40:A41"/>
    <mergeCell ref="G40:G41"/>
    <mergeCell ref="H40:H41"/>
    <mergeCell ref="I40:I41"/>
    <mergeCell ref="J40:J41"/>
    <mergeCell ref="K40:K41"/>
    <mergeCell ref="L40:L41"/>
    <mergeCell ref="M40:M41"/>
    <mergeCell ref="N40:N41"/>
  </mergeCells>
  <pageMargins left="0.35416666666666702" right="0.35416666666666702" top="0.55138888888888904" bottom="0.15763888888888899" header="0.51180555555555496" footer="0.51180555555555496"/>
  <pageSetup paperSize="9" scale="67" firstPageNumber="0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2"/>
  <sheetViews>
    <sheetView view="pageBreakPreview" topLeftCell="A10" zoomScaleNormal="90" workbookViewId="0">
      <selection activeCell="B16" sqref="B16"/>
    </sheetView>
  </sheetViews>
  <sheetFormatPr defaultColWidth="9.140625" defaultRowHeight="12.75" x14ac:dyDescent="0.2"/>
  <cols>
    <col min="1" max="1" width="7.140625" style="1" customWidth="1"/>
    <col min="2" max="2" width="11.42578125" style="1" customWidth="1"/>
    <col min="3" max="3" width="11.28515625" style="1" customWidth="1"/>
    <col min="4" max="4" width="9.140625" style="1"/>
    <col min="5" max="5" width="10.42578125" style="1" customWidth="1"/>
    <col min="6" max="7" width="9.7109375" style="1" customWidth="1"/>
    <col min="8" max="8" width="28.140625" style="1" customWidth="1"/>
    <col min="9" max="9" width="9.7109375" style="1" customWidth="1"/>
    <col min="10" max="10" width="9.5703125" style="2" customWidth="1"/>
    <col min="11" max="13" width="10.7109375" style="1" customWidth="1"/>
    <col min="14" max="1024" width="9.140625" style="1"/>
  </cols>
  <sheetData>
    <row r="1" spans="1:15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</row>
    <row r="2" spans="1:15" ht="18.75" customHeight="1" x14ac:dyDescent="0.25">
      <c r="A2" s="327" t="s">
        <v>575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</row>
    <row r="3" spans="1:15" ht="18.75" customHeight="1" x14ac:dyDescent="0.25">
      <c r="A3" s="336" t="s">
        <v>576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</row>
    <row r="4" spans="1:15" ht="18.75" customHeight="1" x14ac:dyDescent="0.25">
      <c r="A4" s="327" t="s">
        <v>577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O4" s="246"/>
    </row>
    <row r="5" spans="1:15" ht="18.75" customHeight="1" x14ac:dyDescent="0.25">
      <c r="A5" s="327" t="s">
        <v>578</v>
      </c>
      <c r="B5" s="327"/>
      <c r="C5" s="327"/>
      <c r="D5" s="327"/>
      <c r="E5" s="327"/>
      <c r="F5" s="327"/>
      <c r="G5" s="327"/>
      <c r="H5" s="327"/>
      <c r="I5" s="327"/>
      <c r="J5" s="327"/>
      <c r="K5" s="327"/>
      <c r="L5" s="327"/>
      <c r="M5" s="327"/>
      <c r="O5" s="246"/>
    </row>
    <row r="6" spans="1:15" ht="18" customHeight="1" x14ac:dyDescent="0.25">
      <c r="A6" s="327" t="s">
        <v>579</v>
      </c>
      <c r="B6" s="327"/>
      <c r="C6" s="327"/>
      <c r="D6" s="327"/>
      <c r="E6" s="327"/>
      <c r="F6" s="327"/>
      <c r="G6" s="327"/>
      <c r="H6" s="327"/>
      <c r="I6" s="327"/>
      <c r="J6" s="327"/>
      <c r="K6" s="327"/>
      <c r="L6" s="327"/>
      <c r="M6" s="327"/>
      <c r="O6" s="3"/>
    </row>
    <row r="7" spans="1:15" ht="18" customHeight="1" x14ac:dyDescent="0.3">
      <c r="A7" s="162" t="s">
        <v>580</v>
      </c>
      <c r="B7" s="163"/>
      <c r="C7" s="163"/>
      <c r="D7" s="5"/>
      <c r="E7" s="334" t="s">
        <v>5</v>
      </c>
      <c r="F7" s="334"/>
      <c r="G7" s="334"/>
      <c r="H7" s="334"/>
      <c r="I7" s="334"/>
      <c r="J7" s="334"/>
      <c r="K7" s="335"/>
      <c r="L7" s="335"/>
      <c r="M7" s="335"/>
    </row>
    <row r="8" spans="1:15" ht="18" customHeight="1" x14ac:dyDescent="0.3">
      <c r="A8" s="162" t="s">
        <v>581</v>
      </c>
      <c r="B8" s="142"/>
      <c r="C8" s="38"/>
      <c r="D8" s="8"/>
      <c r="E8" s="334" t="s">
        <v>7</v>
      </c>
      <c r="F8" s="334"/>
      <c r="G8" s="334"/>
      <c r="H8" s="334"/>
      <c r="I8" s="334"/>
      <c r="J8" s="334"/>
      <c r="K8" s="335"/>
      <c r="L8" s="335"/>
      <c r="M8" s="335"/>
    </row>
    <row r="9" spans="1:15" ht="18" customHeight="1" x14ac:dyDescent="0.3">
      <c r="B9" s="4"/>
      <c r="C9" s="38"/>
      <c r="D9" s="9"/>
      <c r="E9" s="334" t="s">
        <v>9</v>
      </c>
      <c r="F9" s="334"/>
      <c r="G9" s="334"/>
      <c r="H9" s="334"/>
      <c r="I9" s="334"/>
      <c r="J9" s="334"/>
      <c r="K9" s="370"/>
      <c r="L9" s="370"/>
      <c r="M9" s="370"/>
    </row>
    <row r="10" spans="1:15" ht="18" customHeight="1" x14ac:dyDescent="0.25">
      <c r="A10" s="12" t="s">
        <v>13</v>
      </c>
      <c r="B10" s="13"/>
      <c r="C10" s="11"/>
      <c r="D10" s="7">
        <v>39</v>
      </c>
      <c r="E10" s="327" t="s">
        <v>582</v>
      </c>
      <c r="F10" s="327"/>
      <c r="G10" s="327"/>
      <c r="H10" s="327"/>
      <c r="I10" s="327"/>
      <c r="J10" s="327"/>
      <c r="K10" s="38"/>
      <c r="L10" s="38"/>
      <c r="M10" s="38"/>
    </row>
    <row r="11" spans="1:15" ht="18" customHeight="1" x14ac:dyDescent="0.25">
      <c r="A11" s="15" t="s">
        <v>18</v>
      </c>
      <c r="B11" s="13"/>
      <c r="C11" s="11"/>
      <c r="D11" s="7">
        <v>348</v>
      </c>
      <c r="E11" s="329" t="s">
        <v>583</v>
      </c>
      <c r="F11" s="329"/>
      <c r="G11" s="329"/>
      <c r="H11" s="329"/>
      <c r="I11" s="329"/>
      <c r="J11" s="329"/>
      <c r="K11" s="72"/>
      <c r="L11" s="72"/>
      <c r="M11" s="72"/>
    </row>
    <row r="12" spans="1:15" ht="15.75" x14ac:dyDescent="0.25">
      <c r="A12" s="17"/>
      <c r="B12" s="17"/>
      <c r="C12" s="17"/>
      <c r="D12" s="17"/>
      <c r="E12" s="329" t="s">
        <v>584</v>
      </c>
      <c r="F12" s="329"/>
      <c r="G12" s="329"/>
      <c r="H12" s="329"/>
      <c r="I12" s="329"/>
      <c r="J12" s="329"/>
      <c r="K12" s="17"/>
      <c r="L12" s="17"/>
    </row>
    <row r="13" spans="1:15" ht="12.75" customHeight="1" x14ac:dyDescent="0.2">
      <c r="A13" s="330" t="s">
        <v>20</v>
      </c>
      <c r="B13" s="365" t="s">
        <v>21</v>
      </c>
      <c r="C13" s="365"/>
      <c r="D13" s="365"/>
      <c r="E13" s="365" t="s">
        <v>22</v>
      </c>
      <c r="F13" s="365" t="s">
        <v>23</v>
      </c>
      <c r="G13" s="365" t="s">
        <v>585</v>
      </c>
      <c r="H13" s="365" t="s">
        <v>24</v>
      </c>
      <c r="I13" s="368" t="s">
        <v>586</v>
      </c>
      <c r="J13" s="369" t="s">
        <v>28</v>
      </c>
      <c r="K13" s="365" t="s">
        <v>29</v>
      </c>
      <c r="L13" s="365"/>
      <c r="M13" s="365"/>
    </row>
    <row r="14" spans="1:15" x14ac:dyDescent="0.2">
      <c r="A14" s="330"/>
      <c r="B14" s="365"/>
      <c r="C14" s="365"/>
      <c r="D14" s="365"/>
      <c r="E14" s="365"/>
      <c r="F14" s="365"/>
      <c r="G14" s="365"/>
      <c r="H14" s="365"/>
      <c r="I14" s="368"/>
      <c r="J14" s="369"/>
      <c r="K14" s="365"/>
      <c r="L14" s="365"/>
      <c r="M14" s="365"/>
    </row>
    <row r="15" spans="1:15" ht="18" customHeight="1" x14ac:dyDescent="0.25">
      <c r="A15" s="10">
        <v>1</v>
      </c>
      <c r="B15" s="159" t="s">
        <v>587</v>
      </c>
      <c r="C15" s="247"/>
      <c r="D15" s="109"/>
      <c r="E15" s="164" t="s">
        <v>588</v>
      </c>
      <c r="F15" s="149" t="s">
        <v>67</v>
      </c>
      <c r="G15" s="149">
        <v>8</v>
      </c>
      <c r="H15" s="152" t="s">
        <v>589</v>
      </c>
      <c r="I15" s="152">
        <v>8.9</v>
      </c>
      <c r="J15" s="149" t="s">
        <v>122</v>
      </c>
      <c r="K15" s="158" t="s">
        <v>590</v>
      </c>
      <c r="L15" s="28"/>
      <c r="M15" s="29"/>
    </row>
    <row r="16" spans="1:15" ht="18" customHeight="1" x14ac:dyDescent="0.25">
      <c r="A16" s="10">
        <v>2</v>
      </c>
      <c r="B16" s="146" t="s">
        <v>591</v>
      </c>
      <c r="C16" s="108"/>
      <c r="D16" s="248"/>
      <c r="E16" s="110">
        <v>2004</v>
      </c>
      <c r="F16" s="249" t="s">
        <v>90</v>
      </c>
      <c r="G16" s="149">
        <v>8</v>
      </c>
      <c r="H16" s="250" t="s">
        <v>188</v>
      </c>
      <c r="I16" s="152">
        <v>6.2549999999999999</v>
      </c>
      <c r="J16" s="149" t="s">
        <v>122</v>
      </c>
      <c r="K16" s="153" t="s">
        <v>592</v>
      </c>
      <c r="L16" s="28"/>
      <c r="M16" s="29"/>
    </row>
    <row r="17" spans="1:17" ht="18" customHeight="1" x14ac:dyDescent="0.25">
      <c r="A17" s="10">
        <v>3</v>
      </c>
      <c r="B17" s="146" t="s">
        <v>593</v>
      </c>
      <c r="C17" s="108"/>
      <c r="D17" s="248"/>
      <c r="E17" s="110">
        <v>2004</v>
      </c>
      <c r="F17" s="249" t="s">
        <v>90</v>
      </c>
      <c r="G17" s="149">
        <v>8</v>
      </c>
      <c r="H17" s="251" t="s">
        <v>82</v>
      </c>
      <c r="I17" s="152">
        <v>5.32</v>
      </c>
      <c r="J17" s="149" t="s">
        <v>122</v>
      </c>
      <c r="K17" s="153" t="s">
        <v>237</v>
      </c>
      <c r="L17" s="28"/>
      <c r="M17" s="29"/>
    </row>
    <row r="18" spans="1:17" ht="18" customHeight="1" x14ac:dyDescent="0.25">
      <c r="A18" s="38"/>
      <c r="B18" s="43"/>
      <c r="C18" s="39"/>
      <c r="D18" s="39"/>
      <c r="E18" s="40"/>
      <c r="F18" s="252"/>
      <c r="G18" s="252"/>
      <c r="H18" s="41"/>
      <c r="I18" s="41"/>
      <c r="J18" s="40"/>
      <c r="K18" s="243"/>
      <c r="L18" s="43"/>
      <c r="M18" s="71"/>
    </row>
    <row r="19" spans="1:17" ht="18" customHeight="1" x14ac:dyDescent="0.25">
      <c r="A19" s="49"/>
      <c r="B19" s="253"/>
      <c r="C19" s="38"/>
      <c r="D19" s="38"/>
      <c r="E19" s="327" t="s">
        <v>594</v>
      </c>
      <c r="F19" s="327"/>
      <c r="G19" s="327"/>
      <c r="H19" s="327"/>
      <c r="I19" s="327"/>
      <c r="J19" s="327"/>
      <c r="K19" s="72"/>
      <c r="L19" s="72"/>
      <c r="M19" s="72"/>
    </row>
    <row r="20" spans="1:17" ht="15.75" x14ac:dyDescent="0.25">
      <c r="A20" s="254"/>
      <c r="B20" s="254"/>
      <c r="C20" s="254"/>
      <c r="D20" s="254"/>
      <c r="E20" s="327" t="s">
        <v>584</v>
      </c>
      <c r="F20" s="327"/>
      <c r="G20" s="327"/>
      <c r="H20" s="327"/>
      <c r="I20" s="327"/>
      <c r="J20" s="327"/>
      <c r="K20" s="17"/>
      <c r="L20" s="17"/>
    </row>
    <row r="21" spans="1:17" ht="12.75" customHeight="1" x14ac:dyDescent="0.2">
      <c r="A21" s="366" t="s">
        <v>20</v>
      </c>
      <c r="B21" s="367" t="s">
        <v>21</v>
      </c>
      <c r="C21" s="367"/>
      <c r="D21" s="367"/>
      <c r="E21" s="365" t="s">
        <v>22</v>
      </c>
      <c r="F21" s="365" t="s">
        <v>23</v>
      </c>
      <c r="G21" s="365" t="s">
        <v>585</v>
      </c>
      <c r="H21" s="365" t="s">
        <v>24</v>
      </c>
      <c r="I21" s="368" t="s">
        <v>586</v>
      </c>
      <c r="J21" s="369" t="s">
        <v>28</v>
      </c>
      <c r="K21" s="365" t="s">
        <v>29</v>
      </c>
      <c r="L21" s="365"/>
      <c r="M21" s="365"/>
    </row>
    <row r="22" spans="1:17" x14ac:dyDescent="0.2">
      <c r="A22" s="366"/>
      <c r="B22" s="367"/>
      <c r="C22" s="367"/>
      <c r="D22" s="367"/>
      <c r="E22" s="365"/>
      <c r="F22" s="365"/>
      <c r="G22" s="365"/>
      <c r="H22" s="365"/>
      <c r="I22" s="368"/>
      <c r="J22" s="369"/>
      <c r="K22" s="365"/>
      <c r="L22" s="365"/>
      <c r="M22" s="365"/>
    </row>
    <row r="23" spans="1:17" ht="18" customHeight="1" x14ac:dyDescent="0.25">
      <c r="A23" s="10">
        <v>1</v>
      </c>
      <c r="B23" s="159" t="s">
        <v>595</v>
      </c>
      <c r="C23" s="247"/>
      <c r="D23" s="109"/>
      <c r="E23" s="164" t="s">
        <v>588</v>
      </c>
      <c r="F23" s="151" t="s">
        <v>67</v>
      </c>
      <c r="G23" s="149">
        <v>12</v>
      </c>
      <c r="H23" s="152" t="s">
        <v>462</v>
      </c>
      <c r="I23" s="152">
        <v>8.34</v>
      </c>
      <c r="J23" s="149" t="s">
        <v>122</v>
      </c>
      <c r="K23" s="158" t="s">
        <v>470</v>
      </c>
      <c r="L23" s="28"/>
      <c r="M23" s="29"/>
    </row>
    <row r="24" spans="1:17" ht="18" customHeight="1" x14ac:dyDescent="0.25">
      <c r="A24" s="10">
        <v>2</v>
      </c>
      <c r="B24" s="159" t="s">
        <v>596</v>
      </c>
      <c r="C24" s="247"/>
      <c r="D24" s="109"/>
      <c r="E24" s="164" t="s">
        <v>588</v>
      </c>
      <c r="F24" s="151" t="s">
        <v>67</v>
      </c>
      <c r="G24" s="149">
        <v>16</v>
      </c>
      <c r="H24" s="149" t="s">
        <v>127</v>
      </c>
      <c r="I24" s="152">
        <v>4.45</v>
      </c>
      <c r="J24" s="149" t="s">
        <v>122</v>
      </c>
      <c r="K24" s="158" t="s">
        <v>480</v>
      </c>
      <c r="L24" s="28"/>
      <c r="M24" s="29"/>
    </row>
    <row r="25" spans="1:17" ht="18" customHeight="1" x14ac:dyDescent="0.25">
      <c r="A25" s="10">
        <v>3</v>
      </c>
      <c r="B25" s="146" t="s">
        <v>597</v>
      </c>
      <c r="C25" s="108"/>
      <c r="D25" s="248"/>
      <c r="E25" s="110" t="s">
        <v>598</v>
      </c>
      <c r="F25" s="255" t="s">
        <v>67</v>
      </c>
      <c r="G25" s="149">
        <v>12</v>
      </c>
      <c r="H25" s="250" t="s">
        <v>599</v>
      </c>
      <c r="I25" s="152">
        <v>1.85</v>
      </c>
      <c r="J25" s="149" t="s">
        <v>122</v>
      </c>
      <c r="K25" s="153" t="s">
        <v>600</v>
      </c>
      <c r="L25" s="28"/>
      <c r="M25" s="29"/>
    </row>
    <row r="26" spans="1:17" ht="18" customHeight="1" x14ac:dyDescent="0.25">
      <c r="A26" s="10">
        <v>4</v>
      </c>
      <c r="B26" s="146" t="s">
        <v>601</v>
      </c>
      <c r="C26" s="108"/>
      <c r="D26" s="248"/>
      <c r="E26" s="110" t="s">
        <v>588</v>
      </c>
      <c r="F26" s="249" t="s">
        <v>67</v>
      </c>
      <c r="G26" s="149">
        <v>12</v>
      </c>
      <c r="H26" s="250" t="s">
        <v>602</v>
      </c>
      <c r="I26" s="152">
        <v>1.45</v>
      </c>
      <c r="J26" s="149" t="s">
        <v>122</v>
      </c>
      <c r="K26" s="153" t="s">
        <v>603</v>
      </c>
      <c r="L26" s="28"/>
      <c r="M26" s="29"/>
    </row>
    <row r="27" spans="1:17" ht="18" customHeight="1" x14ac:dyDescent="0.25">
      <c r="A27" s="10">
        <v>5</v>
      </c>
      <c r="B27" s="146" t="s">
        <v>604</v>
      </c>
      <c r="C27" s="108"/>
      <c r="D27" s="248"/>
      <c r="E27" s="110" t="s">
        <v>588</v>
      </c>
      <c r="F27" s="249" t="s">
        <v>67</v>
      </c>
      <c r="G27" s="149">
        <v>12</v>
      </c>
      <c r="H27" s="250" t="s">
        <v>602</v>
      </c>
      <c r="I27" s="152">
        <v>0.7</v>
      </c>
      <c r="J27" s="149" t="s">
        <v>122</v>
      </c>
      <c r="K27" s="153" t="s">
        <v>603</v>
      </c>
      <c r="L27" s="28"/>
      <c r="M27" s="29"/>
    </row>
    <row r="28" spans="1:17" ht="15" x14ac:dyDescent="0.25">
      <c r="A28" s="38"/>
      <c r="B28" s="43"/>
      <c r="C28" s="45"/>
      <c r="D28" s="45"/>
      <c r="E28" s="46"/>
      <c r="F28" s="47"/>
      <c r="G28" s="47"/>
      <c r="H28" s="48"/>
      <c r="I28" s="40"/>
      <c r="J28" s="40"/>
      <c r="K28" s="49"/>
      <c r="L28" s="50"/>
    </row>
    <row r="29" spans="1:17" ht="21" customHeight="1" x14ac:dyDescent="0.25">
      <c r="A29" s="51" t="s">
        <v>57</v>
      </c>
      <c r="B29" s="52"/>
      <c r="C29" s="52"/>
      <c r="E29" s="53" t="s">
        <v>605</v>
      </c>
      <c r="H29" s="51" t="s">
        <v>606</v>
      </c>
      <c r="J29" s="53"/>
      <c r="K29" s="54" t="s">
        <v>607</v>
      </c>
      <c r="L29" s="54"/>
      <c r="N29" s="55"/>
    </row>
    <row r="30" spans="1:17" ht="15.75" x14ac:dyDescent="0.25">
      <c r="A30" s="141"/>
      <c r="B30" s="58"/>
      <c r="C30" s="58"/>
      <c r="D30" s="52"/>
      <c r="E30" s="52"/>
      <c r="H30" s="51"/>
      <c r="I30" s="52"/>
      <c r="J30" s="58"/>
      <c r="K30" s="43"/>
      <c r="L30" s="43"/>
      <c r="N30" s="71"/>
      <c r="O30" s="71"/>
      <c r="P30" s="71"/>
      <c r="Q30" s="71"/>
    </row>
    <row r="31" spans="1:17" s="1" customFormat="1" ht="21" customHeight="1" x14ac:dyDescent="0.25">
      <c r="A31" s="51" t="s">
        <v>293</v>
      </c>
      <c r="B31" s="58"/>
      <c r="C31" s="58"/>
      <c r="E31" s="53" t="s">
        <v>62</v>
      </c>
      <c r="H31" s="51" t="s">
        <v>608</v>
      </c>
      <c r="K31" s="54" t="s">
        <v>64</v>
      </c>
      <c r="L31" s="256"/>
      <c r="M31" s="256"/>
      <c r="N31" s="55"/>
      <c r="O31" s="71"/>
      <c r="P31" s="71"/>
      <c r="Q31" s="71"/>
    </row>
    <row r="32" spans="1:17" ht="15.75" x14ac:dyDescent="0.25">
      <c r="A32" s="58"/>
      <c r="B32" s="58"/>
      <c r="C32" s="58"/>
      <c r="D32" s="58"/>
      <c r="E32" s="58"/>
      <c r="F32" s="58"/>
      <c r="G32" s="58"/>
      <c r="H32" s="58"/>
      <c r="I32" s="58"/>
      <c r="J32" s="59"/>
      <c r="K32" s="58"/>
      <c r="L32" s="52"/>
    </row>
  </sheetData>
  <mergeCells count="35">
    <mergeCell ref="A1:M1"/>
    <mergeCell ref="A2:M2"/>
    <mergeCell ref="A3:M3"/>
    <mergeCell ref="A4:M4"/>
    <mergeCell ref="A5:M5"/>
    <mergeCell ref="A6:M6"/>
    <mergeCell ref="E7:J7"/>
    <mergeCell ref="K7:M7"/>
    <mergeCell ref="E8:J8"/>
    <mergeCell ref="K8:M8"/>
    <mergeCell ref="E9:J9"/>
    <mergeCell ref="K9:M9"/>
    <mergeCell ref="E10:J10"/>
    <mergeCell ref="E11:J11"/>
    <mergeCell ref="E12:J12"/>
    <mergeCell ref="A13:A14"/>
    <mergeCell ref="B13:D14"/>
    <mergeCell ref="E13:E14"/>
    <mergeCell ref="F13:F14"/>
    <mergeCell ref="G13:G14"/>
    <mergeCell ref="H13:H14"/>
    <mergeCell ref="I13:I14"/>
    <mergeCell ref="J13:J14"/>
    <mergeCell ref="K13:M14"/>
    <mergeCell ref="E19:J19"/>
    <mergeCell ref="K21:M22"/>
    <mergeCell ref="E20:J20"/>
    <mergeCell ref="A21:A22"/>
    <mergeCell ref="B21:D22"/>
    <mergeCell ref="E21:E22"/>
    <mergeCell ref="F21:F22"/>
    <mergeCell ref="G21:G22"/>
    <mergeCell ref="H21:H22"/>
    <mergeCell ref="I21:I22"/>
    <mergeCell ref="J21:J22"/>
  </mergeCells>
  <pageMargins left="0.7" right="0.7" top="0.75" bottom="0.75" header="0.51180555555555496" footer="0.51180555555555496"/>
  <pageSetup paperSize="9" scale="90" firstPageNumber="0" orientation="landscape" horizontalDpi="300" verticalDpi="30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C53"/>
  <sheetViews>
    <sheetView view="pageBreakPreview" zoomScaleNormal="80" workbookViewId="0">
      <selection activeCell="AV13" sqref="AV13"/>
    </sheetView>
  </sheetViews>
  <sheetFormatPr defaultColWidth="8.7109375" defaultRowHeight="12.75" x14ac:dyDescent="0.2"/>
  <cols>
    <col min="1" max="1" width="7.42578125" customWidth="1"/>
    <col min="2" max="2" width="28.28515625" customWidth="1"/>
    <col min="3" max="3" width="3.85546875" style="257" customWidth="1"/>
    <col min="4" max="4" width="0.42578125" customWidth="1"/>
    <col min="5" max="5" width="0.5703125" customWidth="1"/>
    <col min="6" max="7" width="3.85546875" customWidth="1"/>
    <col min="8" max="8" width="0.5703125" customWidth="1"/>
    <col min="9" max="10" width="3.85546875" customWidth="1"/>
    <col min="11" max="11" width="0.42578125" customWidth="1"/>
    <col min="12" max="13" width="3.85546875" style="257" customWidth="1"/>
    <col min="14" max="14" width="0.5703125" style="86" customWidth="1"/>
    <col min="15" max="15" width="3.85546875" style="86" customWidth="1"/>
    <col min="16" max="16" width="0.7109375" style="86" customWidth="1"/>
    <col min="17" max="17" width="0.5703125" style="86" customWidth="1"/>
    <col min="18" max="18" width="3.85546875" style="257" customWidth="1"/>
    <col min="19" max="20" width="0.42578125" style="257" customWidth="1"/>
    <col min="21" max="21" width="3.85546875" style="86" customWidth="1"/>
    <col min="22" max="23" width="2.7109375" style="86" customWidth="1"/>
    <col min="24" max="24" width="3.85546875" style="86" customWidth="1"/>
    <col min="25" max="25" width="0.5703125" style="86" customWidth="1"/>
    <col min="26" max="26" width="0.42578125" style="86" customWidth="1"/>
    <col min="27" max="27" width="3.85546875" style="86" customWidth="1"/>
    <col min="28" max="28" width="0.42578125" style="86" customWidth="1"/>
    <col min="29" max="29" width="0.5703125" style="86" customWidth="1"/>
    <col min="30" max="31" width="3.85546875" style="86" customWidth="1"/>
    <col min="32" max="32" width="0.42578125" style="86" customWidth="1"/>
    <col min="33" max="34" width="3.85546875" style="86" customWidth="1"/>
    <col min="35" max="35" width="0.7109375" style="86" customWidth="1"/>
    <col min="36" max="37" width="3.85546875" style="86" customWidth="1"/>
    <col min="38" max="38" width="0.42578125" style="86" customWidth="1"/>
    <col min="39" max="40" width="3.85546875" style="86" customWidth="1"/>
    <col min="41" max="41" width="0.42578125" style="86" customWidth="1"/>
    <col min="42" max="43" width="3.85546875" style="86" customWidth="1"/>
    <col min="44" max="44" width="0.42578125" style="86" customWidth="1"/>
    <col min="45" max="46" width="3.85546875" style="86" customWidth="1"/>
    <col min="47" max="47" width="0.42578125" style="86" customWidth="1"/>
    <col min="48" max="48" width="3.85546875" style="86" customWidth="1"/>
    <col min="49" max="50" width="0.42578125" style="86" customWidth="1"/>
    <col min="51" max="55" width="3.85546875" style="86" customWidth="1"/>
    <col min="56" max="56" width="0.42578125" style="86" customWidth="1"/>
    <col min="57" max="58" width="3.85546875" style="86" customWidth="1"/>
    <col min="59" max="59" width="0.5703125" style="86" customWidth="1"/>
    <col min="60" max="61" width="3.85546875" style="86" customWidth="1"/>
    <col min="62" max="62" width="0.5703125" style="86" customWidth="1"/>
    <col min="63" max="64" width="3.85546875" style="86" customWidth="1"/>
    <col min="65" max="65" width="0.5703125" style="86" customWidth="1"/>
    <col min="66" max="67" width="3.85546875" style="86" customWidth="1"/>
    <col min="68" max="68" width="0.42578125" style="86" customWidth="1"/>
    <col min="69" max="69" width="9.5703125" style="86" customWidth="1"/>
    <col min="70" max="70" width="10.140625" customWidth="1"/>
    <col min="71" max="93" width="11.42578125" customWidth="1"/>
  </cols>
  <sheetData>
    <row r="1" spans="1:81" s="1" customFormat="1" ht="18.75" customHeight="1" x14ac:dyDescent="0.25">
      <c r="A1" s="327" t="s">
        <v>0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7"/>
      <c r="AH1" s="327"/>
      <c r="AI1" s="327"/>
      <c r="AJ1" s="327"/>
      <c r="AK1" s="327"/>
      <c r="AL1" s="327"/>
      <c r="AM1" s="327"/>
      <c r="AN1" s="327"/>
      <c r="AO1" s="327"/>
      <c r="AP1" s="327"/>
      <c r="AQ1" s="327"/>
      <c r="AR1" s="327"/>
      <c r="AS1" s="327"/>
      <c r="AT1" s="327"/>
      <c r="AU1" s="327"/>
      <c r="AV1" s="327"/>
      <c r="AW1" s="327"/>
      <c r="AX1" s="327"/>
      <c r="AY1" s="327"/>
      <c r="AZ1" s="327"/>
      <c r="BA1" s="327"/>
      <c r="BB1" s="327"/>
      <c r="BC1" s="327"/>
      <c r="BD1" s="327"/>
      <c r="BE1" s="327"/>
      <c r="BF1" s="327"/>
      <c r="BG1" s="327"/>
      <c r="BH1" s="327"/>
      <c r="BI1" s="327"/>
      <c r="BJ1" s="327"/>
      <c r="BK1" s="327"/>
      <c r="BL1" s="327"/>
      <c r="BM1" s="327"/>
      <c r="BN1" s="327"/>
      <c r="BO1" s="327"/>
      <c r="BP1" s="327"/>
      <c r="BQ1" s="327"/>
      <c r="BR1" s="327"/>
    </row>
    <row r="2" spans="1:81" s="1" customFormat="1" ht="18.75" customHeight="1" x14ac:dyDescent="0.25">
      <c r="A2" s="327" t="s">
        <v>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7"/>
      <c r="AH2" s="327"/>
      <c r="AI2" s="327"/>
      <c r="AJ2" s="327"/>
      <c r="AK2" s="327"/>
      <c r="AL2" s="327"/>
      <c r="AM2" s="327"/>
      <c r="AN2" s="327"/>
      <c r="AO2" s="327"/>
      <c r="AP2" s="327"/>
      <c r="AQ2" s="327"/>
      <c r="AR2" s="327"/>
      <c r="AS2" s="327"/>
      <c r="AT2" s="327"/>
      <c r="AU2" s="327"/>
      <c r="AV2" s="327"/>
      <c r="AW2" s="327"/>
      <c r="AX2" s="327"/>
      <c r="AY2" s="327"/>
      <c r="AZ2" s="327"/>
      <c r="BA2" s="327"/>
      <c r="BB2" s="327"/>
      <c r="BC2" s="327"/>
      <c r="BD2" s="327"/>
      <c r="BE2" s="327"/>
      <c r="BF2" s="327"/>
      <c r="BG2" s="327"/>
      <c r="BH2" s="327"/>
      <c r="BI2" s="327"/>
      <c r="BJ2" s="327"/>
      <c r="BK2" s="327"/>
      <c r="BL2" s="327"/>
      <c r="BM2" s="327"/>
      <c r="BN2" s="327"/>
      <c r="BO2" s="327"/>
      <c r="BP2" s="327"/>
      <c r="BQ2" s="327"/>
      <c r="BR2" s="327"/>
    </row>
    <row r="3" spans="1:81" s="1" customFormat="1" ht="18.75" customHeight="1" x14ac:dyDescent="0.25">
      <c r="A3" s="327" t="s">
        <v>2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/>
      <c r="U3" s="327"/>
      <c r="V3" s="327"/>
      <c r="W3" s="327"/>
      <c r="X3" s="327"/>
      <c r="Y3" s="327"/>
      <c r="Z3" s="327"/>
      <c r="AA3" s="327"/>
      <c r="AB3" s="327"/>
      <c r="AC3" s="327"/>
      <c r="AD3" s="327"/>
      <c r="AE3" s="327"/>
      <c r="AF3" s="327"/>
      <c r="AG3" s="327"/>
      <c r="AH3" s="327"/>
      <c r="AI3" s="327"/>
      <c r="AJ3" s="327"/>
      <c r="AK3" s="327"/>
      <c r="AL3" s="327"/>
      <c r="AM3" s="327"/>
      <c r="AN3" s="327"/>
      <c r="AO3" s="327"/>
      <c r="AP3" s="327"/>
      <c r="AQ3" s="327"/>
      <c r="AR3" s="327"/>
      <c r="AS3" s="327"/>
      <c r="AT3" s="327"/>
      <c r="AU3" s="327"/>
      <c r="AV3" s="327"/>
      <c r="AW3" s="327"/>
      <c r="AX3" s="327"/>
      <c r="AY3" s="327"/>
      <c r="AZ3" s="327"/>
      <c r="BA3" s="327"/>
      <c r="BB3" s="327"/>
      <c r="BC3" s="327"/>
      <c r="BD3" s="327"/>
      <c r="BE3" s="327"/>
      <c r="BF3" s="327"/>
      <c r="BG3" s="327"/>
      <c r="BH3" s="327"/>
      <c r="BI3" s="327"/>
      <c r="BJ3" s="327"/>
      <c r="BK3" s="327"/>
      <c r="BL3" s="327"/>
      <c r="BM3" s="327"/>
      <c r="BN3" s="327"/>
      <c r="BO3" s="327"/>
      <c r="BP3" s="327"/>
      <c r="BQ3" s="327"/>
      <c r="BR3" s="327"/>
    </row>
    <row r="4" spans="1:81" s="1" customFormat="1" ht="18" customHeight="1" x14ac:dyDescent="0.25">
      <c r="A4" s="375" t="s">
        <v>3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5"/>
      <c r="AD4" s="375"/>
      <c r="AE4" s="375"/>
      <c r="AF4" s="375"/>
      <c r="AG4" s="375"/>
      <c r="AH4" s="375"/>
      <c r="AI4" s="375"/>
      <c r="AJ4" s="375"/>
      <c r="AK4" s="375"/>
      <c r="AL4" s="375"/>
      <c r="AM4" s="375"/>
      <c r="AN4" s="375"/>
      <c r="AO4" s="375"/>
      <c r="AP4" s="375"/>
      <c r="AQ4" s="375"/>
      <c r="AR4" s="375"/>
      <c r="AS4" s="375"/>
      <c r="AT4" s="375"/>
      <c r="AU4" s="375"/>
      <c r="AV4" s="375"/>
      <c r="AW4" s="375"/>
      <c r="AX4" s="375"/>
      <c r="AY4" s="375"/>
      <c r="AZ4" s="375"/>
      <c r="BA4" s="375"/>
      <c r="BB4" s="375"/>
      <c r="BC4" s="375"/>
      <c r="BD4" s="375"/>
      <c r="BE4" s="375"/>
      <c r="BF4" s="375"/>
      <c r="BG4" s="375"/>
      <c r="BH4" s="375"/>
      <c r="BI4" s="375"/>
      <c r="BJ4" s="375"/>
      <c r="BK4" s="375"/>
      <c r="BL4" s="375"/>
      <c r="BM4" s="375"/>
      <c r="BN4" s="375"/>
      <c r="BO4" s="375"/>
      <c r="BP4" s="375"/>
      <c r="BQ4" s="375"/>
      <c r="BR4" s="375"/>
    </row>
    <row r="5" spans="1:81" ht="6" customHeight="1" x14ac:dyDescent="0.2">
      <c r="A5" s="258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259"/>
    </row>
    <row r="6" spans="1:81" ht="18.75" x14ac:dyDescent="0.3">
      <c r="A6" s="375" t="s">
        <v>609</v>
      </c>
      <c r="B6" s="375"/>
      <c r="C6" s="375"/>
      <c r="D6" s="375"/>
      <c r="E6" s="375"/>
      <c r="F6" s="375"/>
      <c r="G6" s="375"/>
      <c r="H6" s="375"/>
      <c r="I6" s="375"/>
      <c r="J6" s="375"/>
      <c r="K6" s="375"/>
      <c r="L6" s="375"/>
      <c r="M6" s="375"/>
      <c r="N6" s="375"/>
      <c r="O6" s="375"/>
      <c r="P6" s="375"/>
      <c r="Q6" s="375"/>
      <c r="R6" s="375"/>
      <c r="S6" s="375"/>
      <c r="T6" s="375"/>
      <c r="U6" s="375"/>
      <c r="V6" s="375"/>
      <c r="W6" s="375"/>
      <c r="X6" s="375"/>
      <c r="Y6" s="375"/>
      <c r="Z6" s="375"/>
      <c r="AA6" s="375"/>
      <c r="AB6" s="375"/>
      <c r="AC6" s="375"/>
      <c r="AD6" s="375"/>
      <c r="AE6" s="375"/>
      <c r="AF6" s="375"/>
      <c r="AG6" s="375"/>
      <c r="AH6" s="375"/>
      <c r="AI6" s="375"/>
      <c r="AJ6" s="375"/>
      <c r="AK6" s="375"/>
      <c r="AL6" s="375"/>
      <c r="AM6" s="375"/>
      <c r="AN6" s="375"/>
      <c r="AO6" s="375"/>
      <c r="AP6" s="375"/>
      <c r="AQ6" s="375"/>
      <c r="AR6" s="375"/>
      <c r="AS6" s="375"/>
      <c r="AT6" s="375"/>
      <c r="AU6" s="375"/>
      <c r="AV6" s="375"/>
      <c r="AW6" s="375"/>
      <c r="AX6" s="375"/>
      <c r="AY6" s="375"/>
      <c r="AZ6" s="375"/>
      <c r="BA6" s="375"/>
      <c r="BB6" s="375"/>
      <c r="BC6" s="375"/>
      <c r="BD6" s="375"/>
      <c r="BE6" s="375"/>
      <c r="BF6" s="375"/>
      <c r="BG6" s="375"/>
      <c r="BH6" s="375"/>
      <c r="BI6" s="375"/>
      <c r="BJ6" s="375"/>
      <c r="BK6" s="375"/>
      <c r="BL6" s="375"/>
      <c r="BM6" s="375"/>
      <c r="BN6" s="375"/>
      <c r="BO6" s="375"/>
      <c r="BP6" s="375"/>
      <c r="BQ6" s="375"/>
      <c r="BR6" s="375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17"/>
    </row>
    <row r="7" spans="1:81" ht="18.75" x14ac:dyDescent="0.3">
      <c r="A7" s="374" t="s">
        <v>610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4"/>
      <c r="M7" s="374"/>
      <c r="N7" s="374"/>
      <c r="O7" s="374"/>
      <c r="P7" s="374"/>
      <c r="Q7" s="374"/>
      <c r="R7" s="374"/>
      <c r="S7" s="374"/>
      <c r="T7" s="374"/>
      <c r="U7" s="374"/>
      <c r="V7" s="374"/>
      <c r="W7" s="374"/>
      <c r="X7" s="374"/>
      <c r="Y7" s="374"/>
      <c r="Z7" s="374"/>
      <c r="AA7" s="374"/>
      <c r="AB7" s="374"/>
      <c r="AC7" s="374"/>
      <c r="AD7" s="374"/>
      <c r="AE7" s="374"/>
      <c r="AF7" s="374"/>
      <c r="AG7" s="374"/>
      <c r="AH7" s="374"/>
      <c r="AI7" s="374"/>
      <c r="AJ7" s="374"/>
      <c r="AK7" s="374"/>
      <c r="AL7" s="374"/>
      <c r="AM7" s="374"/>
      <c r="AN7" s="374"/>
      <c r="AO7" s="374"/>
      <c r="AP7" s="374"/>
      <c r="AQ7" s="374"/>
      <c r="AR7" s="374"/>
      <c r="AS7" s="374"/>
      <c r="AT7" s="374"/>
      <c r="AU7" s="374"/>
      <c r="AV7" s="374"/>
      <c r="AW7" s="374"/>
      <c r="AX7" s="374"/>
      <c r="AY7" s="374"/>
      <c r="AZ7" s="374"/>
      <c r="BA7" s="374"/>
      <c r="BB7" s="374"/>
      <c r="BC7" s="374"/>
      <c r="BD7" s="374"/>
      <c r="BE7" s="374"/>
      <c r="BF7" s="374"/>
      <c r="BG7" s="374"/>
      <c r="BH7" s="374"/>
      <c r="BI7" s="374"/>
      <c r="BJ7" s="374"/>
      <c r="BK7" s="374"/>
      <c r="BL7" s="374"/>
      <c r="BM7" s="374"/>
      <c r="BN7" s="374"/>
      <c r="BO7" s="374"/>
      <c r="BP7" s="374"/>
      <c r="BQ7" s="374"/>
      <c r="BR7" s="374"/>
      <c r="BS7" s="260"/>
      <c r="BT7" s="260"/>
      <c r="BU7" s="260"/>
      <c r="BV7" s="260"/>
      <c r="BW7" s="260"/>
      <c r="BX7" s="260"/>
      <c r="BY7" s="260"/>
      <c r="BZ7" s="260"/>
      <c r="CA7" s="260"/>
      <c r="CB7" s="260"/>
      <c r="CC7" s="17"/>
    </row>
    <row r="8" spans="1:81" ht="18.75" x14ac:dyDescent="0.3">
      <c r="A8" s="375" t="s">
        <v>11</v>
      </c>
      <c r="B8" s="375"/>
      <c r="C8" s="375"/>
      <c r="D8" s="375"/>
      <c r="E8" s="375"/>
      <c r="F8" s="375"/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5"/>
      <c r="R8" s="375"/>
      <c r="S8" s="375"/>
      <c r="T8" s="375"/>
      <c r="U8" s="375"/>
      <c r="V8" s="375"/>
      <c r="W8" s="375"/>
      <c r="X8" s="375"/>
      <c r="Y8" s="375"/>
      <c r="Z8" s="375"/>
      <c r="AA8" s="375"/>
      <c r="AB8" s="375"/>
      <c r="AC8" s="375"/>
      <c r="AD8" s="375"/>
      <c r="AE8" s="375"/>
      <c r="AF8" s="375"/>
      <c r="AG8" s="375"/>
      <c r="AH8" s="375"/>
      <c r="AI8" s="375"/>
      <c r="AJ8" s="375"/>
      <c r="AK8" s="375"/>
      <c r="AL8" s="375"/>
      <c r="AM8" s="375"/>
      <c r="AN8" s="375"/>
      <c r="AO8" s="375"/>
      <c r="AP8" s="375"/>
      <c r="AQ8" s="375"/>
      <c r="AR8" s="375"/>
      <c r="AS8" s="375"/>
      <c r="AT8" s="375"/>
      <c r="AU8" s="375"/>
      <c r="AV8" s="375"/>
      <c r="AW8" s="375"/>
      <c r="AX8" s="375"/>
      <c r="AY8" s="375"/>
      <c r="AZ8" s="375"/>
      <c r="BA8" s="375"/>
      <c r="BB8" s="375"/>
      <c r="BC8" s="375"/>
      <c r="BD8" s="375"/>
      <c r="BE8" s="375"/>
      <c r="BF8" s="375"/>
      <c r="BG8" s="375"/>
      <c r="BH8" s="375"/>
      <c r="BI8" s="375"/>
      <c r="BJ8" s="375"/>
      <c r="BK8" s="375"/>
      <c r="BL8" s="375"/>
      <c r="BM8" s="375"/>
      <c r="BN8" s="375"/>
      <c r="BO8" s="375"/>
      <c r="BP8" s="375"/>
      <c r="BQ8" s="375"/>
      <c r="BR8" s="375"/>
      <c r="BS8" s="260"/>
      <c r="BT8" s="260"/>
      <c r="BU8" s="260"/>
      <c r="BV8" s="260"/>
      <c r="BW8" s="260"/>
      <c r="BX8" s="260"/>
      <c r="BY8" s="260"/>
      <c r="BZ8" s="260"/>
      <c r="CA8" s="260"/>
      <c r="CB8" s="260"/>
      <c r="CC8" s="17"/>
    </row>
    <row r="9" spans="1:81" ht="14.25" customHeight="1" x14ac:dyDescent="0.3">
      <c r="A9" s="376" t="s">
        <v>4</v>
      </c>
      <c r="B9" s="376"/>
      <c r="C9" s="376"/>
      <c r="D9" s="261"/>
      <c r="E9" s="261"/>
      <c r="F9" s="261"/>
      <c r="G9" s="261"/>
      <c r="H9" s="261"/>
      <c r="I9" s="261"/>
      <c r="J9" s="261"/>
      <c r="K9" s="261"/>
      <c r="L9" s="261"/>
      <c r="M9" s="261"/>
      <c r="N9" s="261"/>
      <c r="O9" s="261"/>
      <c r="P9" s="261"/>
      <c r="Q9" s="261"/>
      <c r="R9" s="261"/>
      <c r="S9" s="261"/>
      <c r="T9" s="261"/>
      <c r="U9" s="262"/>
      <c r="V9" s="262"/>
      <c r="W9" s="262"/>
      <c r="X9" s="262"/>
      <c r="Y9" s="262"/>
      <c r="Z9" s="262"/>
      <c r="AA9" s="262"/>
      <c r="AB9" s="262"/>
      <c r="AC9" s="262"/>
      <c r="AD9" s="262"/>
      <c r="AE9" s="262"/>
      <c r="AF9" s="262"/>
      <c r="AG9" s="262"/>
      <c r="AH9" s="262"/>
      <c r="AI9" s="262"/>
      <c r="AJ9" s="262"/>
      <c r="AK9" s="262"/>
      <c r="AL9" s="262"/>
      <c r="AM9" s="262"/>
      <c r="AN9" s="262"/>
      <c r="AO9" s="262"/>
      <c r="AP9" s="262"/>
      <c r="AQ9" s="262"/>
      <c r="AR9" s="262"/>
      <c r="AS9" s="262"/>
      <c r="AT9" s="262"/>
      <c r="AU9" s="262"/>
      <c r="AV9" s="262"/>
      <c r="AW9" s="262"/>
      <c r="AX9" s="262"/>
      <c r="AY9" s="262"/>
      <c r="AZ9" s="262"/>
      <c r="BA9" s="262"/>
      <c r="BB9" s="262"/>
      <c r="BC9" s="262"/>
      <c r="BD9" s="262"/>
      <c r="BE9" s="262"/>
      <c r="BF9" s="262"/>
      <c r="BG9" s="262"/>
      <c r="BH9" s="262"/>
      <c r="BI9" s="262"/>
      <c r="BJ9" s="262"/>
      <c r="BK9" s="262"/>
      <c r="BL9" s="262"/>
      <c r="BM9" s="262"/>
      <c r="BN9" s="262"/>
      <c r="BO9" s="262"/>
      <c r="BP9" s="262"/>
      <c r="BQ9" s="262"/>
      <c r="BR9" s="261"/>
      <c r="BS9" s="260"/>
      <c r="BT9" s="260"/>
      <c r="BU9" s="260"/>
      <c r="BV9" s="260"/>
      <c r="BW9" s="260"/>
      <c r="BX9" s="260"/>
      <c r="BY9" s="260"/>
      <c r="BZ9" s="260"/>
      <c r="CA9" s="260"/>
      <c r="CB9" s="260"/>
      <c r="CC9" s="17"/>
    </row>
    <row r="10" spans="1:81" ht="7.5" customHeight="1" x14ac:dyDescent="0.25">
      <c r="A10" s="257"/>
      <c r="B10" s="263"/>
      <c r="C10" s="264"/>
      <c r="D10" s="264"/>
      <c r="E10" s="264"/>
      <c r="F10" s="264"/>
      <c r="G10" s="264"/>
      <c r="H10" s="264"/>
      <c r="I10" s="264"/>
      <c r="J10" s="264"/>
      <c r="K10" s="264"/>
      <c r="L10" s="264"/>
      <c r="M10" s="264"/>
      <c r="N10" s="264"/>
      <c r="O10" s="264"/>
      <c r="P10" s="264"/>
      <c r="Q10" s="264"/>
      <c r="R10" s="264"/>
      <c r="S10" s="264"/>
      <c r="T10" s="264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/>
      <c r="AJ10" s="265"/>
      <c r="AK10" s="265"/>
      <c r="AL10" s="265"/>
      <c r="AM10" s="265"/>
      <c r="AN10" s="265"/>
      <c r="AO10" s="265"/>
      <c r="AP10" s="265"/>
      <c r="AQ10" s="265"/>
      <c r="AR10" s="265"/>
      <c r="AS10" s="265"/>
      <c r="AT10" s="265"/>
      <c r="AU10" s="265"/>
      <c r="AV10" s="265"/>
      <c r="AW10" s="265"/>
      <c r="AX10" s="265"/>
      <c r="AY10" s="265"/>
      <c r="AZ10" s="265"/>
      <c r="BA10" s="265"/>
      <c r="BB10" s="265"/>
      <c r="BC10" s="265"/>
      <c r="BD10" s="265"/>
      <c r="BE10" s="265"/>
      <c r="BF10" s="265"/>
      <c r="BG10" s="265"/>
      <c r="BH10" s="265"/>
      <c r="BI10" s="265"/>
      <c r="BJ10" s="265"/>
      <c r="BK10" s="265"/>
      <c r="BL10" s="265"/>
      <c r="BM10" s="265"/>
      <c r="BN10" s="265"/>
      <c r="BO10" s="265"/>
      <c r="BP10" s="265"/>
      <c r="BQ10" s="265"/>
      <c r="BR10" s="257"/>
    </row>
    <row r="11" spans="1:81" ht="32.25" customHeight="1" x14ac:dyDescent="0.2">
      <c r="A11" s="377" t="s">
        <v>20</v>
      </c>
      <c r="B11" s="378" t="s">
        <v>24</v>
      </c>
      <c r="C11" s="379" t="s">
        <v>611</v>
      </c>
      <c r="D11" s="379"/>
      <c r="E11" s="379"/>
      <c r="F11" s="379"/>
      <c r="G11" s="379"/>
      <c r="H11" s="379"/>
      <c r="I11" s="379"/>
      <c r="J11" s="379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80" t="s">
        <v>612</v>
      </c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80"/>
      <c r="AJ11" s="381" t="s">
        <v>613</v>
      </c>
      <c r="AK11" s="381"/>
      <c r="AL11" s="381"/>
      <c r="AM11" s="381"/>
      <c r="AN11" s="381"/>
      <c r="AO11" s="381"/>
      <c r="AP11" s="381"/>
      <c r="AQ11" s="381"/>
      <c r="AR11" s="381"/>
      <c r="AS11" s="381"/>
      <c r="AT11" s="381"/>
      <c r="AU11" s="381"/>
      <c r="AV11" s="381"/>
      <c r="AW11" s="381"/>
      <c r="AX11" s="381"/>
      <c r="AY11" s="381"/>
      <c r="AZ11" s="381"/>
      <c r="BA11" s="381"/>
      <c r="BB11" s="381"/>
      <c r="BC11" s="381"/>
      <c r="BD11" s="381"/>
      <c r="BE11" s="381" t="s">
        <v>614</v>
      </c>
      <c r="BF11" s="381"/>
      <c r="BG11" s="381"/>
      <c r="BH11" s="381"/>
      <c r="BI11" s="381"/>
      <c r="BJ11" s="381"/>
      <c r="BK11" s="381"/>
      <c r="BL11" s="381"/>
      <c r="BM11" s="381"/>
      <c r="BN11" s="381"/>
      <c r="BO11" s="381"/>
      <c r="BP11" s="381"/>
      <c r="BQ11" s="371" t="s">
        <v>615</v>
      </c>
      <c r="BR11" s="377" t="s">
        <v>303</v>
      </c>
    </row>
    <row r="12" spans="1:81" ht="16.5" customHeight="1" x14ac:dyDescent="0.2">
      <c r="A12" s="377"/>
      <c r="B12" s="378"/>
      <c r="C12" s="377">
        <v>48</v>
      </c>
      <c r="D12" s="377"/>
      <c r="E12" s="377"/>
      <c r="F12" s="377">
        <v>53</v>
      </c>
      <c r="G12" s="377"/>
      <c r="H12" s="377"/>
      <c r="I12" s="377">
        <v>58</v>
      </c>
      <c r="J12" s="377"/>
      <c r="K12" s="377"/>
      <c r="L12" s="377">
        <v>63</v>
      </c>
      <c r="M12" s="377"/>
      <c r="N12" s="377" t="s">
        <v>616</v>
      </c>
      <c r="O12" s="377">
        <v>68</v>
      </c>
      <c r="P12" s="377"/>
      <c r="Q12" s="377" t="s">
        <v>616</v>
      </c>
      <c r="R12" s="373">
        <v>73</v>
      </c>
      <c r="S12" s="373"/>
      <c r="T12" s="373"/>
      <c r="U12" s="371" t="s">
        <v>617</v>
      </c>
      <c r="V12" s="371"/>
      <c r="W12" s="371" t="s">
        <v>616</v>
      </c>
      <c r="X12" s="371">
        <v>48</v>
      </c>
      <c r="Y12" s="371"/>
      <c r="Z12" s="371"/>
      <c r="AA12" s="372">
        <v>53</v>
      </c>
      <c r="AB12" s="372"/>
      <c r="AC12" s="372"/>
      <c r="AD12" s="371">
        <v>58</v>
      </c>
      <c r="AE12" s="371"/>
      <c r="AF12" s="371"/>
      <c r="AG12" s="372" t="s">
        <v>618</v>
      </c>
      <c r="AH12" s="372"/>
      <c r="AI12" s="372" t="s">
        <v>619</v>
      </c>
      <c r="AJ12" s="372">
        <v>48</v>
      </c>
      <c r="AK12" s="372"/>
      <c r="AL12" s="372"/>
      <c r="AM12" s="371">
        <v>53</v>
      </c>
      <c r="AN12" s="371"/>
      <c r="AO12" s="371"/>
      <c r="AP12" s="371">
        <v>58</v>
      </c>
      <c r="AQ12" s="371"/>
      <c r="AR12" s="371"/>
      <c r="AS12" s="371">
        <v>63</v>
      </c>
      <c r="AT12" s="371"/>
      <c r="AU12" s="371"/>
      <c r="AV12" s="371">
        <v>68</v>
      </c>
      <c r="AW12" s="371"/>
      <c r="AX12" s="371"/>
      <c r="AY12" s="371">
        <v>73</v>
      </c>
      <c r="AZ12" s="371"/>
      <c r="BA12" s="371"/>
      <c r="BB12" s="372" t="s">
        <v>617</v>
      </c>
      <c r="BC12" s="372"/>
      <c r="BD12" s="372"/>
      <c r="BE12" s="371">
        <v>48</v>
      </c>
      <c r="BF12" s="371"/>
      <c r="BG12" s="371"/>
      <c r="BH12" s="371">
        <v>53</v>
      </c>
      <c r="BI12" s="371"/>
      <c r="BJ12" s="371"/>
      <c r="BK12" s="371">
        <v>58</v>
      </c>
      <c r="BL12" s="371"/>
      <c r="BM12" s="371"/>
      <c r="BN12" s="372" t="s">
        <v>618</v>
      </c>
      <c r="BO12" s="372"/>
      <c r="BP12" s="372"/>
      <c r="BQ12" s="371"/>
      <c r="BR12" s="377"/>
    </row>
    <row r="13" spans="1:81" ht="15.75" x14ac:dyDescent="0.25">
      <c r="A13" s="266">
        <v>1</v>
      </c>
      <c r="B13" s="267" t="s">
        <v>87</v>
      </c>
      <c r="C13" s="268"/>
      <c r="D13" s="269"/>
      <c r="E13" s="269"/>
      <c r="F13" s="270">
        <v>10</v>
      </c>
      <c r="G13" s="271">
        <v>3</v>
      </c>
      <c r="H13" s="272"/>
      <c r="I13" s="268">
        <v>20</v>
      </c>
      <c r="J13" s="269"/>
      <c r="K13" s="273"/>
      <c r="L13" s="274">
        <v>15</v>
      </c>
      <c r="M13" s="275"/>
      <c r="N13" s="276"/>
      <c r="O13" s="274">
        <v>15</v>
      </c>
      <c r="P13" s="275"/>
      <c r="Q13" s="276"/>
      <c r="R13" s="274">
        <v>20</v>
      </c>
      <c r="S13" s="275"/>
      <c r="T13" s="275"/>
      <c r="U13" s="274">
        <v>13</v>
      </c>
      <c r="V13" s="275"/>
      <c r="W13" s="276"/>
      <c r="X13" s="274"/>
      <c r="Y13" s="275"/>
      <c r="Z13" s="275"/>
      <c r="AA13" s="274"/>
      <c r="AB13" s="275"/>
      <c r="AC13" s="275"/>
      <c r="AD13" s="274">
        <v>12</v>
      </c>
      <c r="AE13" s="275"/>
      <c r="AF13" s="276"/>
      <c r="AG13" s="274">
        <v>13</v>
      </c>
      <c r="AH13" s="275"/>
      <c r="AI13" s="275"/>
      <c r="AJ13" s="274">
        <v>14</v>
      </c>
      <c r="AK13" s="277"/>
      <c r="AL13" s="277"/>
      <c r="AM13" s="278"/>
      <c r="AN13" s="277"/>
      <c r="AO13" s="279"/>
      <c r="AP13" s="274">
        <v>20</v>
      </c>
      <c r="AQ13" s="277"/>
      <c r="AR13" s="279"/>
      <c r="AS13" s="274">
        <v>18</v>
      </c>
      <c r="AT13" s="277"/>
      <c r="AU13" s="279"/>
      <c r="AV13" s="278">
        <v>12</v>
      </c>
      <c r="AW13" s="277"/>
      <c r="AX13" s="279"/>
      <c r="AY13" s="274">
        <v>16</v>
      </c>
      <c r="AZ13" s="277"/>
      <c r="BA13" s="279"/>
      <c r="BB13" s="274">
        <v>16</v>
      </c>
      <c r="BC13" s="277"/>
      <c r="BD13" s="277"/>
      <c r="BE13" s="278"/>
      <c r="BF13" s="277"/>
      <c r="BG13" s="277"/>
      <c r="BH13" s="278"/>
      <c r="BI13" s="277"/>
      <c r="BJ13" s="279"/>
      <c r="BK13" s="274">
        <v>20</v>
      </c>
      <c r="BL13" s="277"/>
      <c r="BM13" s="279"/>
      <c r="BN13" s="274">
        <v>11</v>
      </c>
      <c r="BO13" s="277">
        <v>8</v>
      </c>
      <c r="BP13" s="279"/>
      <c r="BQ13" s="276">
        <v>20</v>
      </c>
      <c r="BR13" s="280">
        <f>BQ13+BN13+BK13+BB13+AY13+AS13+AP13+AJ13+AG13+AD13+U13+R13+O13+L13+I13</f>
        <v>243</v>
      </c>
    </row>
    <row r="14" spans="1:81" ht="15.75" x14ac:dyDescent="0.25">
      <c r="A14" s="281">
        <v>2</v>
      </c>
      <c r="B14" s="267" t="s">
        <v>39</v>
      </c>
      <c r="C14" s="282">
        <v>16</v>
      </c>
      <c r="D14" s="283"/>
      <c r="E14" s="283"/>
      <c r="F14" s="282">
        <v>15</v>
      </c>
      <c r="G14" s="283"/>
      <c r="H14" s="284"/>
      <c r="I14" s="282">
        <v>15</v>
      </c>
      <c r="J14" s="283"/>
      <c r="K14" s="284"/>
      <c r="L14" s="285">
        <v>13</v>
      </c>
      <c r="M14" s="286"/>
      <c r="N14" s="287"/>
      <c r="O14" s="285"/>
      <c r="P14" s="286"/>
      <c r="Q14" s="287"/>
      <c r="R14" s="288">
        <v>18</v>
      </c>
      <c r="S14" s="286"/>
      <c r="T14" s="286"/>
      <c r="U14" s="288">
        <v>15</v>
      </c>
      <c r="V14" s="286"/>
      <c r="W14" s="287"/>
      <c r="X14" s="288">
        <v>18</v>
      </c>
      <c r="Y14" s="289"/>
      <c r="Z14" s="289"/>
      <c r="AA14" s="288"/>
      <c r="AB14" s="289"/>
      <c r="AC14" s="289"/>
      <c r="AD14" s="288"/>
      <c r="AE14" s="289"/>
      <c r="AF14" s="290"/>
      <c r="AG14" s="288"/>
      <c r="AH14" s="289"/>
      <c r="AI14" s="289"/>
      <c r="AJ14" s="288">
        <v>18</v>
      </c>
      <c r="AK14" s="286"/>
      <c r="AL14" s="286"/>
      <c r="AM14" s="288">
        <v>11</v>
      </c>
      <c r="AN14" s="286"/>
      <c r="AO14" s="287"/>
      <c r="AP14" s="288">
        <v>13</v>
      </c>
      <c r="AQ14" s="286"/>
      <c r="AR14" s="287"/>
      <c r="AS14" s="285">
        <v>3</v>
      </c>
      <c r="AT14" s="286"/>
      <c r="AU14" s="287"/>
      <c r="AV14" s="285"/>
      <c r="AW14" s="286"/>
      <c r="AX14" s="287"/>
      <c r="AY14" s="288">
        <v>14</v>
      </c>
      <c r="AZ14" s="286"/>
      <c r="BA14" s="287"/>
      <c r="BB14" s="288">
        <v>11</v>
      </c>
      <c r="BC14" s="286"/>
      <c r="BD14" s="286"/>
      <c r="BE14" s="288">
        <v>18</v>
      </c>
      <c r="BF14" s="289">
        <v>9</v>
      </c>
      <c r="BG14" s="286"/>
      <c r="BH14" s="285"/>
      <c r="BI14" s="286"/>
      <c r="BJ14" s="287"/>
      <c r="BK14" s="285"/>
      <c r="BL14" s="286"/>
      <c r="BM14" s="287"/>
      <c r="BN14" s="285"/>
      <c r="BO14" s="286"/>
      <c r="BP14" s="287"/>
      <c r="BQ14" s="290">
        <v>15</v>
      </c>
      <c r="BR14" s="280">
        <f>BQ14+BF14+BE14+BB14+AY14+AP14+AM14+AJ14+X14+U14+R14+I14+F14+C14</f>
        <v>206</v>
      </c>
    </row>
    <row r="15" spans="1:81" ht="15.75" x14ac:dyDescent="0.25">
      <c r="A15" s="281">
        <v>3</v>
      </c>
      <c r="B15" s="267" t="s">
        <v>42</v>
      </c>
      <c r="C15" s="282">
        <v>15</v>
      </c>
      <c r="D15" s="11"/>
      <c r="E15" s="11"/>
      <c r="F15" s="282">
        <v>5</v>
      </c>
      <c r="G15" s="11">
        <v>1</v>
      </c>
      <c r="H15" s="291"/>
      <c r="I15" s="282"/>
      <c r="J15" s="11"/>
      <c r="K15" s="291"/>
      <c r="L15" s="288">
        <v>14</v>
      </c>
      <c r="M15" s="289"/>
      <c r="N15" s="290"/>
      <c r="O15" s="288">
        <v>16</v>
      </c>
      <c r="P15" s="289"/>
      <c r="Q15" s="290"/>
      <c r="R15" s="285"/>
      <c r="S15" s="286"/>
      <c r="T15" s="286"/>
      <c r="U15" s="285"/>
      <c r="V15" s="286"/>
      <c r="W15" s="287"/>
      <c r="X15" s="288">
        <v>16</v>
      </c>
      <c r="Y15" s="289"/>
      <c r="Z15" s="289"/>
      <c r="AA15" s="288">
        <v>20</v>
      </c>
      <c r="AB15" s="289"/>
      <c r="AC15" s="289"/>
      <c r="AD15" s="288"/>
      <c r="AE15" s="289"/>
      <c r="AF15" s="290"/>
      <c r="AG15" s="288"/>
      <c r="AH15" s="289"/>
      <c r="AI15" s="289"/>
      <c r="AJ15" s="288">
        <v>16</v>
      </c>
      <c r="AK15" s="289">
        <v>15</v>
      </c>
      <c r="AL15" s="286"/>
      <c r="AM15" s="288">
        <v>16</v>
      </c>
      <c r="AN15" s="286">
        <v>10</v>
      </c>
      <c r="AO15" s="287"/>
      <c r="AP15" s="285"/>
      <c r="AQ15" s="286"/>
      <c r="AR15" s="287"/>
      <c r="AS15" s="288">
        <v>15</v>
      </c>
      <c r="AT15" s="286"/>
      <c r="AU15" s="287"/>
      <c r="AV15" s="288">
        <v>13</v>
      </c>
      <c r="AW15" s="286"/>
      <c r="AX15" s="287"/>
      <c r="AY15" s="285"/>
      <c r="AZ15" s="286"/>
      <c r="BA15" s="287"/>
      <c r="BB15" s="285"/>
      <c r="BC15" s="286"/>
      <c r="BD15" s="286"/>
      <c r="BE15" s="288">
        <v>16</v>
      </c>
      <c r="BF15" s="286"/>
      <c r="BG15" s="286"/>
      <c r="BH15" s="288">
        <v>18</v>
      </c>
      <c r="BI15" s="286"/>
      <c r="BJ15" s="287"/>
      <c r="BK15" s="285">
        <v>15</v>
      </c>
      <c r="BL15" s="286"/>
      <c r="BM15" s="287"/>
      <c r="BN15" s="285"/>
      <c r="BO15" s="286"/>
      <c r="BP15" s="287"/>
      <c r="BQ15" s="287"/>
      <c r="BR15" s="280">
        <f>BH15+BE15+AV15+AS15+AM15+AK15+AJ15+AA15+X15+O15+L15+G15+F15+C15</f>
        <v>196</v>
      </c>
    </row>
    <row r="16" spans="1:81" ht="15.75" x14ac:dyDescent="0.25">
      <c r="A16" s="281">
        <v>4</v>
      </c>
      <c r="B16" s="267" t="s">
        <v>55</v>
      </c>
      <c r="C16" s="282">
        <v>11</v>
      </c>
      <c r="D16" s="11"/>
      <c r="E16" s="11"/>
      <c r="F16" s="282"/>
      <c r="G16" s="11"/>
      <c r="H16" s="291"/>
      <c r="I16" s="282">
        <v>18</v>
      </c>
      <c r="J16" s="11"/>
      <c r="K16" s="291"/>
      <c r="L16" s="288"/>
      <c r="M16" s="289"/>
      <c r="N16" s="290"/>
      <c r="O16" s="288"/>
      <c r="P16" s="289"/>
      <c r="Q16" s="290"/>
      <c r="R16" s="288"/>
      <c r="S16" s="289"/>
      <c r="T16" s="289"/>
      <c r="U16" s="288">
        <v>18</v>
      </c>
      <c r="V16" s="289"/>
      <c r="W16" s="290"/>
      <c r="X16" s="288">
        <v>13</v>
      </c>
      <c r="Y16" s="289"/>
      <c r="Z16" s="289"/>
      <c r="AA16" s="288"/>
      <c r="AB16" s="289"/>
      <c r="AC16" s="289"/>
      <c r="AD16" s="288"/>
      <c r="AE16" s="289"/>
      <c r="AF16" s="290"/>
      <c r="AG16" s="288">
        <v>15</v>
      </c>
      <c r="AH16" s="286">
        <v>12</v>
      </c>
      <c r="AI16" s="289"/>
      <c r="AJ16" s="288">
        <v>12</v>
      </c>
      <c r="AK16" s="286"/>
      <c r="AL16" s="286"/>
      <c r="AM16" s="285"/>
      <c r="AN16" s="286"/>
      <c r="AO16" s="287"/>
      <c r="AP16" s="288">
        <v>14</v>
      </c>
      <c r="AQ16" s="289">
        <v>12</v>
      </c>
      <c r="AR16" s="287"/>
      <c r="AS16" s="288">
        <v>13</v>
      </c>
      <c r="AT16" s="286"/>
      <c r="AU16" s="287"/>
      <c r="AV16" s="285"/>
      <c r="AW16" s="286"/>
      <c r="AX16" s="287"/>
      <c r="AY16" s="285"/>
      <c r="AZ16" s="286"/>
      <c r="BA16" s="287"/>
      <c r="BB16" s="288">
        <v>20</v>
      </c>
      <c r="BC16" s="286"/>
      <c r="BD16" s="286"/>
      <c r="BE16" s="288">
        <v>10</v>
      </c>
      <c r="BF16" s="286"/>
      <c r="BG16" s="286"/>
      <c r="BH16" s="285"/>
      <c r="BI16" s="286"/>
      <c r="BJ16" s="287"/>
      <c r="BK16" s="285"/>
      <c r="BL16" s="286"/>
      <c r="BM16" s="287"/>
      <c r="BN16" s="288">
        <v>6</v>
      </c>
      <c r="BO16" s="286">
        <v>3</v>
      </c>
      <c r="BP16" s="287"/>
      <c r="BQ16" s="290">
        <v>18</v>
      </c>
      <c r="BR16" s="280">
        <f>BQ16+BN16+BE16+BB16+AS16+AQ16+AP16+AJ16+AG16+X16+U16+I16+C16</f>
        <v>180</v>
      </c>
    </row>
    <row r="17" spans="1:73" ht="15.75" x14ac:dyDescent="0.25">
      <c r="A17" s="281">
        <v>5</v>
      </c>
      <c r="B17" s="267" t="s">
        <v>620</v>
      </c>
      <c r="C17" s="282"/>
      <c r="D17" s="11"/>
      <c r="E17" s="11"/>
      <c r="F17" s="282">
        <v>9</v>
      </c>
      <c r="G17" s="11">
        <v>2</v>
      </c>
      <c r="H17" s="291"/>
      <c r="I17" s="282">
        <v>16</v>
      </c>
      <c r="J17" s="11"/>
      <c r="K17" s="291"/>
      <c r="L17" s="288">
        <v>16</v>
      </c>
      <c r="M17" s="289">
        <v>11</v>
      </c>
      <c r="N17" s="290"/>
      <c r="O17" s="288"/>
      <c r="P17" s="289"/>
      <c r="Q17" s="290"/>
      <c r="R17" s="288"/>
      <c r="S17" s="289"/>
      <c r="T17" s="289"/>
      <c r="U17" s="288"/>
      <c r="V17" s="289"/>
      <c r="W17" s="290"/>
      <c r="X17" s="288"/>
      <c r="Y17" s="289"/>
      <c r="Z17" s="289"/>
      <c r="AA17" s="288">
        <v>18</v>
      </c>
      <c r="AB17" s="289"/>
      <c r="AC17" s="289"/>
      <c r="AD17" s="288">
        <v>10</v>
      </c>
      <c r="AE17" s="289"/>
      <c r="AF17" s="290"/>
      <c r="AG17" s="288"/>
      <c r="AH17" s="289"/>
      <c r="AI17" s="289"/>
      <c r="AJ17" s="288">
        <v>8</v>
      </c>
      <c r="AK17" s="286"/>
      <c r="AL17" s="286"/>
      <c r="AM17" s="288">
        <v>8</v>
      </c>
      <c r="AN17" s="289">
        <v>3</v>
      </c>
      <c r="AO17" s="287"/>
      <c r="AP17" s="288">
        <v>16</v>
      </c>
      <c r="AQ17" s="286"/>
      <c r="AR17" s="287"/>
      <c r="AS17" s="288">
        <v>16</v>
      </c>
      <c r="AT17" s="286">
        <v>2</v>
      </c>
      <c r="AU17" s="287"/>
      <c r="AV17" s="285"/>
      <c r="AW17" s="286"/>
      <c r="AX17" s="287"/>
      <c r="AY17" s="285"/>
      <c r="AZ17" s="286"/>
      <c r="BA17" s="287"/>
      <c r="BB17" s="285"/>
      <c r="BC17" s="286"/>
      <c r="BD17" s="286"/>
      <c r="BE17" s="285"/>
      <c r="BF17" s="286"/>
      <c r="BG17" s="286"/>
      <c r="BH17" s="288">
        <v>13</v>
      </c>
      <c r="BI17" s="289">
        <v>10</v>
      </c>
      <c r="BJ17" s="287"/>
      <c r="BK17" s="285">
        <v>6</v>
      </c>
      <c r="BL17" s="286"/>
      <c r="BM17" s="287"/>
      <c r="BN17" s="285"/>
      <c r="BO17" s="286"/>
      <c r="BP17" s="287"/>
      <c r="BQ17" s="290"/>
      <c r="BR17" s="280">
        <f>BI17+BH17+AS17+AP17+AN17+AM17+AJ17+AD17+AA17+M17+L17+I17+G17+F17</f>
        <v>156</v>
      </c>
    </row>
    <row r="18" spans="1:73" ht="15.75" x14ac:dyDescent="0.25">
      <c r="A18" s="281">
        <v>6</v>
      </c>
      <c r="B18" s="267" t="s">
        <v>32</v>
      </c>
      <c r="C18" s="282">
        <v>20</v>
      </c>
      <c r="D18" s="11"/>
      <c r="E18" s="11"/>
      <c r="F18" s="282">
        <v>20</v>
      </c>
      <c r="G18" s="11"/>
      <c r="H18" s="291"/>
      <c r="I18" s="282"/>
      <c r="J18" s="11"/>
      <c r="K18" s="291"/>
      <c r="L18" s="288">
        <v>18</v>
      </c>
      <c r="M18" s="289"/>
      <c r="N18" s="290"/>
      <c r="O18" s="288"/>
      <c r="P18" s="289"/>
      <c r="Q18" s="290"/>
      <c r="R18" s="288"/>
      <c r="S18" s="289"/>
      <c r="T18" s="289"/>
      <c r="U18" s="288">
        <v>10</v>
      </c>
      <c r="V18" s="289">
        <v>7</v>
      </c>
      <c r="W18" s="290"/>
      <c r="X18" s="288"/>
      <c r="Y18" s="289"/>
      <c r="Z18" s="289"/>
      <c r="AA18" s="288"/>
      <c r="AB18" s="289"/>
      <c r="AC18" s="289"/>
      <c r="AD18" s="288"/>
      <c r="AE18" s="289"/>
      <c r="AF18" s="290"/>
      <c r="AG18" s="288"/>
      <c r="AH18" s="289"/>
      <c r="AI18" s="289"/>
      <c r="AJ18" s="288">
        <v>20</v>
      </c>
      <c r="AK18" s="286"/>
      <c r="AL18" s="286"/>
      <c r="AM18" s="285"/>
      <c r="AN18" s="286"/>
      <c r="AO18" s="287"/>
      <c r="AP18" s="285"/>
      <c r="AQ18" s="286"/>
      <c r="AR18" s="287"/>
      <c r="AS18" s="288">
        <v>8</v>
      </c>
      <c r="AT18" s="286"/>
      <c r="AU18" s="287"/>
      <c r="AV18" s="285"/>
      <c r="AW18" s="286"/>
      <c r="AX18" s="287"/>
      <c r="AY18" s="285"/>
      <c r="AZ18" s="286"/>
      <c r="BA18" s="287"/>
      <c r="BB18" s="288">
        <v>5</v>
      </c>
      <c r="BC18" s="289">
        <v>3</v>
      </c>
      <c r="BD18" s="286"/>
      <c r="BE18" s="285"/>
      <c r="BF18" s="286"/>
      <c r="BG18" s="286"/>
      <c r="BH18" s="288">
        <v>8</v>
      </c>
      <c r="BI18" s="286"/>
      <c r="BJ18" s="287"/>
      <c r="BK18" s="288">
        <v>18</v>
      </c>
      <c r="BL18" s="286"/>
      <c r="BM18" s="287"/>
      <c r="BN18" s="285"/>
      <c r="BO18" s="286"/>
      <c r="BP18" s="287"/>
      <c r="BQ18" s="290"/>
      <c r="BR18" s="280">
        <f>BK18+BH18+BC18+BB18+AS18+AJ18+V18+U18+L18+F18+C18</f>
        <v>137</v>
      </c>
    </row>
    <row r="19" spans="1:73" ht="15.75" x14ac:dyDescent="0.25">
      <c r="A19" s="281">
        <v>7</v>
      </c>
      <c r="B19" s="267" t="s">
        <v>155</v>
      </c>
      <c r="C19" s="282"/>
      <c r="D19" s="11"/>
      <c r="E19" s="11"/>
      <c r="F19" s="282"/>
      <c r="G19" s="11"/>
      <c r="H19" s="291"/>
      <c r="I19" s="282"/>
      <c r="J19" s="11"/>
      <c r="K19" s="291"/>
      <c r="L19" s="288"/>
      <c r="M19" s="289"/>
      <c r="N19" s="290"/>
      <c r="O19" s="288">
        <v>20</v>
      </c>
      <c r="P19" s="289"/>
      <c r="Q19" s="290"/>
      <c r="R19" s="288">
        <v>15</v>
      </c>
      <c r="S19" s="289"/>
      <c r="T19" s="289"/>
      <c r="U19" s="288"/>
      <c r="V19" s="289"/>
      <c r="W19" s="290"/>
      <c r="X19" s="288"/>
      <c r="Y19" s="289"/>
      <c r="Z19" s="289"/>
      <c r="AA19" s="288"/>
      <c r="AB19" s="289"/>
      <c r="AC19" s="289"/>
      <c r="AD19" s="288">
        <v>20</v>
      </c>
      <c r="AE19" s="289">
        <v>18</v>
      </c>
      <c r="AF19" s="290"/>
      <c r="AG19" s="288"/>
      <c r="AH19" s="289"/>
      <c r="AI19" s="289"/>
      <c r="AJ19" s="285"/>
      <c r="AK19" s="286"/>
      <c r="AL19" s="286"/>
      <c r="AM19" s="285"/>
      <c r="AN19" s="286"/>
      <c r="AO19" s="287"/>
      <c r="AP19" s="285"/>
      <c r="AQ19" s="286"/>
      <c r="AR19" s="287"/>
      <c r="AS19" s="285"/>
      <c r="AT19" s="286"/>
      <c r="AU19" s="287"/>
      <c r="AV19" s="288">
        <v>20</v>
      </c>
      <c r="AW19" s="286"/>
      <c r="AX19" s="287"/>
      <c r="AY19" s="288">
        <v>15</v>
      </c>
      <c r="AZ19" s="286"/>
      <c r="BA19" s="287"/>
      <c r="BB19" s="285"/>
      <c r="BC19" s="286"/>
      <c r="BD19" s="286"/>
      <c r="BE19" s="285"/>
      <c r="BF19" s="286"/>
      <c r="BG19" s="286"/>
      <c r="BH19" s="285"/>
      <c r="BI19" s="286"/>
      <c r="BJ19" s="287"/>
      <c r="BK19" s="288">
        <v>13</v>
      </c>
      <c r="BL19" s="289">
        <v>11</v>
      </c>
      <c r="BM19" s="287"/>
      <c r="BN19" s="285"/>
      <c r="BO19" s="286"/>
      <c r="BP19" s="287"/>
      <c r="BQ19" s="290"/>
      <c r="BR19" s="280">
        <f>BL19+BK19+AY19+AV19+AE19+AD19+R19+O19</f>
        <v>132</v>
      </c>
      <c r="BS19" s="292"/>
    </row>
    <row r="20" spans="1:73" ht="15.75" x14ac:dyDescent="0.25">
      <c r="A20" s="281">
        <v>8</v>
      </c>
      <c r="B20" s="267" t="s">
        <v>621</v>
      </c>
      <c r="C20" s="282">
        <v>14</v>
      </c>
      <c r="D20" s="11"/>
      <c r="E20" s="11"/>
      <c r="F20" s="282">
        <v>6</v>
      </c>
      <c r="G20" s="283">
        <v>1</v>
      </c>
      <c r="H20" s="291"/>
      <c r="I20" s="282">
        <v>13</v>
      </c>
      <c r="J20" s="11">
        <v>12</v>
      </c>
      <c r="K20" s="291"/>
      <c r="L20" s="288"/>
      <c r="M20" s="289"/>
      <c r="N20" s="290"/>
      <c r="O20" s="288"/>
      <c r="P20" s="289"/>
      <c r="Q20" s="290"/>
      <c r="R20" s="288"/>
      <c r="S20" s="289"/>
      <c r="T20" s="289"/>
      <c r="U20" s="288">
        <v>8</v>
      </c>
      <c r="V20" s="289"/>
      <c r="W20" s="290"/>
      <c r="X20" s="288"/>
      <c r="Y20" s="289"/>
      <c r="Z20" s="289"/>
      <c r="AA20" s="288"/>
      <c r="AB20" s="289"/>
      <c r="AC20" s="289"/>
      <c r="AD20" s="288"/>
      <c r="AE20" s="289"/>
      <c r="AF20" s="290"/>
      <c r="AG20" s="288"/>
      <c r="AH20" s="289"/>
      <c r="AI20" s="289"/>
      <c r="AJ20" s="285"/>
      <c r="AK20" s="286"/>
      <c r="AL20" s="286"/>
      <c r="AM20" s="288">
        <v>9</v>
      </c>
      <c r="AN20" s="289">
        <v>4</v>
      </c>
      <c r="AO20" s="287"/>
      <c r="AP20" s="288">
        <v>18</v>
      </c>
      <c r="AQ20" s="286"/>
      <c r="AR20" s="287"/>
      <c r="AS20" s="285"/>
      <c r="AT20" s="286"/>
      <c r="AU20" s="287"/>
      <c r="AV20" s="285"/>
      <c r="AW20" s="286"/>
      <c r="AX20" s="287"/>
      <c r="AY20" s="288">
        <v>18</v>
      </c>
      <c r="AZ20" s="286"/>
      <c r="BA20" s="287"/>
      <c r="BB20" s="285"/>
      <c r="BC20" s="286"/>
      <c r="BD20" s="286"/>
      <c r="BE20" s="288">
        <v>15</v>
      </c>
      <c r="BF20" s="286"/>
      <c r="BG20" s="286"/>
      <c r="BH20" s="285"/>
      <c r="BI20" s="286"/>
      <c r="BJ20" s="287"/>
      <c r="BK20" s="285"/>
      <c r="BL20" s="286"/>
      <c r="BM20" s="287"/>
      <c r="BN20" s="288">
        <v>9</v>
      </c>
      <c r="BO20" s="286"/>
      <c r="BP20" s="287"/>
      <c r="BQ20" s="290"/>
      <c r="BR20" s="280">
        <f>BN20+BE20+AY20+AP20+AN20+AM20+U20+J20+I20+F20+C20</f>
        <v>126</v>
      </c>
    </row>
    <row r="21" spans="1:73" ht="15.75" x14ac:dyDescent="0.25">
      <c r="A21" s="281">
        <v>9</v>
      </c>
      <c r="B21" s="267" t="s">
        <v>74</v>
      </c>
      <c r="C21" s="282"/>
      <c r="D21" s="11"/>
      <c r="E21" s="11"/>
      <c r="F21" s="282">
        <v>16</v>
      </c>
      <c r="G21" s="11">
        <v>11</v>
      </c>
      <c r="H21" s="291"/>
      <c r="I21" s="282"/>
      <c r="J21" s="11"/>
      <c r="K21" s="291"/>
      <c r="L21" s="288"/>
      <c r="M21" s="289"/>
      <c r="N21" s="290"/>
      <c r="O21" s="288"/>
      <c r="P21" s="289"/>
      <c r="Q21" s="290"/>
      <c r="R21" s="288"/>
      <c r="S21" s="289"/>
      <c r="T21" s="289"/>
      <c r="U21" s="288">
        <v>1</v>
      </c>
      <c r="V21" s="289"/>
      <c r="W21" s="290"/>
      <c r="X21" s="288"/>
      <c r="Y21" s="289"/>
      <c r="Z21" s="289"/>
      <c r="AA21" s="288"/>
      <c r="AB21" s="289"/>
      <c r="AC21" s="289"/>
      <c r="AD21" s="288"/>
      <c r="AE21" s="289"/>
      <c r="AF21" s="290"/>
      <c r="AG21" s="288"/>
      <c r="AH21" s="289"/>
      <c r="AI21" s="289"/>
      <c r="AJ21" s="285"/>
      <c r="AK21" s="286"/>
      <c r="AL21" s="286"/>
      <c r="AM21" s="288">
        <v>13</v>
      </c>
      <c r="AN21" s="286"/>
      <c r="AO21" s="287"/>
      <c r="AP21" s="285"/>
      <c r="AQ21" s="286"/>
      <c r="AR21" s="287"/>
      <c r="AS21" s="288">
        <v>1</v>
      </c>
      <c r="AT21" s="286"/>
      <c r="AU21" s="287"/>
      <c r="AV21" s="288">
        <v>14</v>
      </c>
      <c r="AW21" s="286"/>
      <c r="AX21" s="287"/>
      <c r="AY21" s="288">
        <v>13</v>
      </c>
      <c r="AZ21" s="286"/>
      <c r="BA21" s="287"/>
      <c r="BB21" s="285"/>
      <c r="BC21" s="286"/>
      <c r="BD21" s="286"/>
      <c r="BE21" s="285"/>
      <c r="BF21" s="286"/>
      <c r="BG21" s="286"/>
      <c r="BH21" s="288">
        <v>16</v>
      </c>
      <c r="BI21" s="286"/>
      <c r="BJ21" s="287"/>
      <c r="BK21" s="288">
        <v>16</v>
      </c>
      <c r="BL21" s="286"/>
      <c r="BM21" s="287"/>
      <c r="BN21" s="285">
        <v>15</v>
      </c>
      <c r="BO21" s="286"/>
      <c r="BP21" s="287"/>
      <c r="BQ21" s="290">
        <v>14</v>
      </c>
      <c r="BR21" s="280">
        <f>BQ21+BK21+BH21+AY21+AV21+AS21+AM21+U21+G21+F21</f>
        <v>115</v>
      </c>
      <c r="BU21" s="292"/>
    </row>
    <row r="22" spans="1:73" ht="17.25" customHeight="1" x14ac:dyDescent="0.25">
      <c r="A22" s="281">
        <v>10</v>
      </c>
      <c r="B22" s="267" t="s">
        <v>136</v>
      </c>
      <c r="C22" s="282"/>
      <c r="D22" s="11"/>
      <c r="E22" s="11"/>
      <c r="F22" s="282"/>
      <c r="G22" s="11"/>
      <c r="H22" s="291"/>
      <c r="I22" s="282"/>
      <c r="J22" s="11"/>
      <c r="K22" s="291"/>
      <c r="L22" s="288">
        <v>20</v>
      </c>
      <c r="M22" s="289"/>
      <c r="N22" s="290"/>
      <c r="O22" s="288">
        <v>18</v>
      </c>
      <c r="P22" s="289"/>
      <c r="Q22" s="290"/>
      <c r="R22" s="288"/>
      <c r="S22" s="289"/>
      <c r="T22" s="289"/>
      <c r="U22" s="288"/>
      <c r="V22" s="289"/>
      <c r="W22" s="290"/>
      <c r="X22" s="288"/>
      <c r="Y22" s="289"/>
      <c r="Z22" s="289"/>
      <c r="AA22" s="288"/>
      <c r="AB22" s="289"/>
      <c r="AC22" s="289"/>
      <c r="AD22" s="288"/>
      <c r="AE22" s="289"/>
      <c r="AF22" s="290"/>
      <c r="AG22" s="288"/>
      <c r="AH22" s="289"/>
      <c r="AI22" s="289"/>
      <c r="AJ22" s="285"/>
      <c r="AK22" s="286"/>
      <c r="AL22" s="286"/>
      <c r="AM22" s="285"/>
      <c r="AN22" s="286"/>
      <c r="AO22" s="287"/>
      <c r="AP22" s="285"/>
      <c r="AQ22" s="286"/>
      <c r="AR22" s="287"/>
      <c r="AS22" s="288">
        <v>20</v>
      </c>
      <c r="AT22" s="289">
        <v>12</v>
      </c>
      <c r="AU22" s="287"/>
      <c r="AV22" s="285"/>
      <c r="AW22" s="286"/>
      <c r="AX22" s="287"/>
      <c r="AY22" s="288">
        <v>20</v>
      </c>
      <c r="AZ22" s="286"/>
      <c r="BA22" s="287"/>
      <c r="BB22" s="288">
        <v>7</v>
      </c>
      <c r="BC22" s="286"/>
      <c r="BD22" s="286"/>
      <c r="BE22" s="285"/>
      <c r="BF22" s="286"/>
      <c r="BG22" s="286"/>
      <c r="BH22" s="285"/>
      <c r="BI22" s="286"/>
      <c r="BJ22" s="287"/>
      <c r="BK22" s="285"/>
      <c r="BL22" s="286"/>
      <c r="BM22" s="287"/>
      <c r="BN22" s="285"/>
      <c r="BO22" s="286"/>
      <c r="BP22" s="287"/>
      <c r="BQ22" s="290">
        <v>16</v>
      </c>
      <c r="BR22" s="280">
        <f>BQ22+BB22+AY22+AT22+AS22+O22+L22</f>
        <v>113</v>
      </c>
      <c r="BU22" s="292"/>
    </row>
    <row r="23" spans="1:73" ht="15.75" x14ac:dyDescent="0.25">
      <c r="A23" s="281">
        <v>11</v>
      </c>
      <c r="B23" s="267" t="s">
        <v>132</v>
      </c>
      <c r="C23" s="282"/>
      <c r="D23" s="11"/>
      <c r="E23" s="11"/>
      <c r="F23" s="282"/>
      <c r="G23" s="11"/>
      <c r="H23" s="291"/>
      <c r="I23" s="282">
        <v>11</v>
      </c>
      <c r="J23" s="11"/>
      <c r="K23" s="291"/>
      <c r="L23" s="288">
        <v>12</v>
      </c>
      <c r="M23" s="289"/>
      <c r="N23" s="290"/>
      <c r="O23" s="288">
        <v>14</v>
      </c>
      <c r="P23" s="289"/>
      <c r="Q23" s="290"/>
      <c r="R23" s="288">
        <v>14</v>
      </c>
      <c r="S23" s="289"/>
      <c r="T23" s="289"/>
      <c r="U23" s="288">
        <v>5</v>
      </c>
      <c r="V23" s="289"/>
      <c r="W23" s="290"/>
      <c r="X23" s="288"/>
      <c r="Y23" s="289"/>
      <c r="Z23" s="289"/>
      <c r="AA23" s="288"/>
      <c r="AB23" s="289"/>
      <c r="AC23" s="289"/>
      <c r="AD23" s="288"/>
      <c r="AE23" s="289"/>
      <c r="AF23" s="290"/>
      <c r="AG23" s="288"/>
      <c r="AH23" s="289"/>
      <c r="AI23" s="289"/>
      <c r="AJ23" s="285"/>
      <c r="AK23" s="286"/>
      <c r="AL23" s="286"/>
      <c r="AM23" s="285"/>
      <c r="AN23" s="286"/>
      <c r="AO23" s="287"/>
      <c r="AP23" s="288">
        <v>10</v>
      </c>
      <c r="AQ23" s="286"/>
      <c r="AR23" s="287"/>
      <c r="AS23" s="288">
        <v>7</v>
      </c>
      <c r="AT23" s="286">
        <v>5</v>
      </c>
      <c r="AU23" s="287"/>
      <c r="AV23" s="288">
        <v>11</v>
      </c>
      <c r="AW23" s="286"/>
      <c r="AX23" s="287"/>
      <c r="AY23" s="288">
        <v>9</v>
      </c>
      <c r="AZ23" s="286">
        <v>6</v>
      </c>
      <c r="BA23" s="287">
        <v>3</v>
      </c>
      <c r="BB23" s="288">
        <v>15</v>
      </c>
      <c r="BC23" s="286"/>
      <c r="BD23" s="286"/>
      <c r="BE23" s="285"/>
      <c r="BF23" s="286"/>
      <c r="BG23" s="286"/>
      <c r="BH23" s="285"/>
      <c r="BI23" s="286"/>
      <c r="BJ23" s="287"/>
      <c r="BK23" s="285"/>
      <c r="BL23" s="286"/>
      <c r="BM23" s="287"/>
      <c r="BN23" s="285"/>
      <c r="BO23" s="286"/>
      <c r="BP23" s="287"/>
      <c r="BQ23" s="290"/>
      <c r="BR23" s="280">
        <f>BB23+AY23+AV23+AS23+AP23+U23+R23+O23+L23+I23</f>
        <v>108</v>
      </c>
    </row>
    <row r="24" spans="1:73" ht="15.75" x14ac:dyDescent="0.25">
      <c r="A24" s="281">
        <v>12</v>
      </c>
      <c r="B24" s="267" t="s">
        <v>52</v>
      </c>
      <c r="C24" s="282">
        <v>12</v>
      </c>
      <c r="D24" s="11"/>
      <c r="E24" s="11"/>
      <c r="F24" s="282"/>
      <c r="G24" s="11"/>
      <c r="H24" s="291"/>
      <c r="I24" s="282"/>
      <c r="J24" s="11"/>
      <c r="K24" s="291"/>
      <c r="L24" s="274"/>
      <c r="M24" s="275"/>
      <c r="N24" s="276"/>
      <c r="O24" s="274"/>
      <c r="P24" s="275"/>
      <c r="Q24" s="276"/>
      <c r="R24" s="274"/>
      <c r="S24" s="275"/>
      <c r="T24" s="275"/>
      <c r="U24" s="274">
        <v>11</v>
      </c>
      <c r="V24" s="275"/>
      <c r="W24" s="290"/>
      <c r="X24" s="288"/>
      <c r="Y24" s="289"/>
      <c r="Z24" s="289"/>
      <c r="AA24" s="274"/>
      <c r="AB24" s="289"/>
      <c r="AC24" s="289"/>
      <c r="AD24" s="288"/>
      <c r="AE24" s="289"/>
      <c r="AF24" s="290"/>
      <c r="AG24" s="288"/>
      <c r="AH24" s="289"/>
      <c r="AI24" s="289"/>
      <c r="AJ24" s="288">
        <v>9</v>
      </c>
      <c r="AK24" s="286"/>
      <c r="AL24" s="286"/>
      <c r="AM24" s="288">
        <v>6</v>
      </c>
      <c r="AN24" s="286"/>
      <c r="AO24" s="287"/>
      <c r="AP24" s="285"/>
      <c r="AQ24" s="286"/>
      <c r="AR24" s="287"/>
      <c r="AS24" s="285"/>
      <c r="AT24" s="286"/>
      <c r="AU24" s="287"/>
      <c r="AV24" s="288">
        <v>18</v>
      </c>
      <c r="AW24" s="286"/>
      <c r="AX24" s="287"/>
      <c r="AY24" s="285"/>
      <c r="AZ24" s="286"/>
      <c r="BA24" s="287"/>
      <c r="BB24" s="288">
        <v>10</v>
      </c>
      <c r="BC24" s="286"/>
      <c r="BD24" s="286"/>
      <c r="BE24" s="285"/>
      <c r="BF24" s="286"/>
      <c r="BG24" s="286"/>
      <c r="BH24" s="288">
        <v>20</v>
      </c>
      <c r="BI24" s="286"/>
      <c r="BJ24" s="287"/>
      <c r="BK24" s="285"/>
      <c r="BL24" s="286"/>
      <c r="BM24" s="287"/>
      <c r="BN24" s="288">
        <v>18</v>
      </c>
      <c r="BO24" s="286"/>
      <c r="BP24" s="287"/>
      <c r="BQ24" s="290"/>
      <c r="BR24" s="280">
        <f>BN24+BH24+BB24+AV24+AM24+AJ24+U24+C24</f>
        <v>104</v>
      </c>
    </row>
    <row r="25" spans="1:73" ht="15.75" x14ac:dyDescent="0.25">
      <c r="A25" s="281">
        <v>13</v>
      </c>
      <c r="B25" s="267" t="s">
        <v>111</v>
      </c>
      <c r="C25" s="293"/>
      <c r="D25" s="283"/>
      <c r="E25" s="283"/>
      <c r="F25" s="282">
        <v>1</v>
      </c>
      <c r="G25" s="11"/>
      <c r="H25" s="291"/>
      <c r="I25" s="282"/>
      <c r="J25" s="11"/>
      <c r="K25" s="291"/>
      <c r="L25" s="288"/>
      <c r="M25" s="289"/>
      <c r="N25" s="290"/>
      <c r="O25" s="288"/>
      <c r="P25" s="289"/>
      <c r="Q25" s="290"/>
      <c r="R25" s="288"/>
      <c r="S25" s="289"/>
      <c r="T25" s="289"/>
      <c r="U25" s="288">
        <v>2</v>
      </c>
      <c r="V25" s="289"/>
      <c r="W25" s="290"/>
      <c r="X25" s="288"/>
      <c r="Y25" s="289"/>
      <c r="Z25" s="289"/>
      <c r="AA25" s="288"/>
      <c r="AB25" s="289"/>
      <c r="AC25" s="289"/>
      <c r="AD25" s="288"/>
      <c r="AE25" s="289"/>
      <c r="AF25" s="290"/>
      <c r="AG25" s="288">
        <v>14</v>
      </c>
      <c r="AH25" s="289"/>
      <c r="AI25" s="289"/>
      <c r="AJ25" s="285"/>
      <c r="AK25" s="286"/>
      <c r="AL25" s="286"/>
      <c r="AM25" s="288">
        <v>18</v>
      </c>
      <c r="AN25" s="289">
        <v>5</v>
      </c>
      <c r="AO25" s="287"/>
      <c r="AP25" s="285"/>
      <c r="AQ25" s="286"/>
      <c r="AR25" s="287"/>
      <c r="AS25" s="285"/>
      <c r="AT25" s="286"/>
      <c r="AU25" s="287"/>
      <c r="AV25" s="285"/>
      <c r="AW25" s="286"/>
      <c r="AX25" s="287"/>
      <c r="AY25" s="288">
        <v>7</v>
      </c>
      <c r="AZ25" s="286"/>
      <c r="BA25" s="287"/>
      <c r="BB25" s="288">
        <v>12</v>
      </c>
      <c r="BC25" s="286"/>
      <c r="BD25" s="286"/>
      <c r="BE25" s="285"/>
      <c r="BF25" s="286"/>
      <c r="BG25" s="286"/>
      <c r="BH25" s="285"/>
      <c r="BI25" s="286"/>
      <c r="BJ25" s="287"/>
      <c r="BK25" s="288">
        <v>12</v>
      </c>
      <c r="BL25" s="286"/>
      <c r="BM25" s="287"/>
      <c r="BN25" s="288">
        <v>10</v>
      </c>
      <c r="BO25" s="286"/>
      <c r="BP25" s="287"/>
      <c r="BQ25" s="290">
        <v>13</v>
      </c>
      <c r="BR25" s="280">
        <f>BQ25+BN25+BK25+BB25+AY25+AN25+AM25+AG25+U25+F25</f>
        <v>94</v>
      </c>
    </row>
    <row r="26" spans="1:73" ht="15.75" x14ac:dyDescent="0.25">
      <c r="A26" s="281">
        <v>14</v>
      </c>
      <c r="B26" s="267" t="s">
        <v>78</v>
      </c>
      <c r="C26" s="282"/>
      <c r="D26" s="11"/>
      <c r="E26" s="11"/>
      <c r="F26" s="282">
        <v>14</v>
      </c>
      <c r="G26" s="11"/>
      <c r="H26" s="291"/>
      <c r="I26" s="282"/>
      <c r="J26" s="11"/>
      <c r="K26" s="291"/>
      <c r="L26" s="288"/>
      <c r="M26" s="289"/>
      <c r="N26" s="290"/>
      <c r="O26" s="288"/>
      <c r="P26" s="289"/>
      <c r="Q26" s="290"/>
      <c r="R26" s="288"/>
      <c r="S26" s="289"/>
      <c r="T26" s="289"/>
      <c r="U26" s="288"/>
      <c r="V26" s="289"/>
      <c r="W26" s="290"/>
      <c r="X26" s="288">
        <v>20</v>
      </c>
      <c r="Y26" s="289"/>
      <c r="Z26" s="289"/>
      <c r="AA26" s="288"/>
      <c r="AB26" s="289"/>
      <c r="AC26" s="289"/>
      <c r="AD26" s="288"/>
      <c r="AE26" s="289"/>
      <c r="AF26" s="290"/>
      <c r="AG26" s="288"/>
      <c r="AH26" s="289"/>
      <c r="AI26" s="289"/>
      <c r="AJ26" s="285"/>
      <c r="AK26" s="286"/>
      <c r="AL26" s="286"/>
      <c r="AM26" s="288">
        <v>14</v>
      </c>
      <c r="AN26" s="286"/>
      <c r="AO26" s="287"/>
      <c r="AP26" s="285"/>
      <c r="AQ26" s="286"/>
      <c r="AR26" s="287"/>
      <c r="AS26" s="288">
        <v>14</v>
      </c>
      <c r="AT26" s="289">
        <v>1</v>
      </c>
      <c r="AU26" s="287"/>
      <c r="AV26" s="285"/>
      <c r="AW26" s="286"/>
      <c r="AX26" s="287"/>
      <c r="AY26" s="285"/>
      <c r="AZ26" s="286"/>
      <c r="BA26" s="287"/>
      <c r="BB26" s="288">
        <v>6</v>
      </c>
      <c r="BC26" s="289">
        <v>4</v>
      </c>
      <c r="BD26" s="286"/>
      <c r="BE26" s="288">
        <v>20</v>
      </c>
      <c r="BF26" s="286"/>
      <c r="BG26" s="286"/>
      <c r="BH26" s="285"/>
      <c r="BI26" s="286"/>
      <c r="BJ26" s="287"/>
      <c r="BK26" s="285"/>
      <c r="BL26" s="286"/>
      <c r="BM26" s="287"/>
      <c r="BN26" s="285"/>
      <c r="BO26" s="286"/>
      <c r="BP26" s="287"/>
      <c r="BQ26" s="290"/>
      <c r="BR26" s="280">
        <f>BE26+BC26+BB26+AT26+AS26+AM26+X26+F26</f>
        <v>93</v>
      </c>
    </row>
    <row r="27" spans="1:73" ht="15.75" x14ac:dyDescent="0.25">
      <c r="A27" s="281">
        <v>15</v>
      </c>
      <c r="B27" s="267" t="s">
        <v>97</v>
      </c>
      <c r="C27" s="293"/>
      <c r="D27" s="283"/>
      <c r="E27" s="283"/>
      <c r="F27" s="282">
        <v>7</v>
      </c>
      <c r="G27" s="11">
        <v>4</v>
      </c>
      <c r="H27" s="291"/>
      <c r="I27" s="282"/>
      <c r="J27" s="11"/>
      <c r="K27" s="291"/>
      <c r="L27" s="288">
        <v>10</v>
      </c>
      <c r="M27" s="289">
        <v>9</v>
      </c>
      <c r="N27" s="290"/>
      <c r="O27" s="288"/>
      <c r="P27" s="289"/>
      <c r="Q27" s="287"/>
      <c r="R27" s="285"/>
      <c r="S27" s="286"/>
      <c r="T27" s="286"/>
      <c r="U27" s="288">
        <v>6</v>
      </c>
      <c r="V27" s="286">
        <v>4</v>
      </c>
      <c r="W27" s="287">
        <v>1</v>
      </c>
      <c r="X27" s="288"/>
      <c r="Y27" s="289"/>
      <c r="Z27" s="289"/>
      <c r="AA27" s="288"/>
      <c r="AB27" s="289"/>
      <c r="AC27" s="289"/>
      <c r="AD27" s="288"/>
      <c r="AE27" s="289"/>
      <c r="AF27" s="290"/>
      <c r="AG27" s="288"/>
      <c r="AH27" s="289"/>
      <c r="AI27" s="289"/>
      <c r="AJ27" s="285"/>
      <c r="AK27" s="286"/>
      <c r="AL27" s="286"/>
      <c r="AM27" s="285"/>
      <c r="AN27" s="286"/>
      <c r="AO27" s="287"/>
      <c r="AP27" s="285"/>
      <c r="AQ27" s="286"/>
      <c r="AR27" s="287"/>
      <c r="AS27" s="285"/>
      <c r="AT27" s="286"/>
      <c r="AU27" s="287"/>
      <c r="AV27" s="288">
        <v>16</v>
      </c>
      <c r="AW27" s="286"/>
      <c r="AX27" s="287"/>
      <c r="AY27" s="288">
        <v>4</v>
      </c>
      <c r="AZ27" s="286"/>
      <c r="BA27" s="287"/>
      <c r="BB27" s="288">
        <v>9</v>
      </c>
      <c r="BC27" s="286"/>
      <c r="BD27" s="286"/>
      <c r="BE27" s="285"/>
      <c r="BF27" s="286"/>
      <c r="BG27" s="286"/>
      <c r="BH27" s="288">
        <v>14</v>
      </c>
      <c r="BI27" s="286"/>
      <c r="BJ27" s="287"/>
      <c r="BK27" s="285">
        <v>7</v>
      </c>
      <c r="BL27" s="286"/>
      <c r="BM27" s="287"/>
      <c r="BN27" s="288">
        <v>12</v>
      </c>
      <c r="BO27" s="286"/>
      <c r="BP27" s="287"/>
      <c r="BQ27" s="290"/>
      <c r="BR27" s="280">
        <f>BN27+BH27+BB27+AY27+AV27+U27+M27+L27+G27+F27</f>
        <v>91</v>
      </c>
    </row>
    <row r="28" spans="1:73" ht="15.75" x14ac:dyDescent="0.25">
      <c r="A28" s="281">
        <v>16</v>
      </c>
      <c r="B28" s="267" t="s">
        <v>622</v>
      </c>
      <c r="C28" s="282">
        <v>13</v>
      </c>
      <c r="D28" s="11"/>
      <c r="E28" s="11"/>
      <c r="F28" s="282">
        <v>18</v>
      </c>
      <c r="G28" s="11">
        <v>13</v>
      </c>
      <c r="H28" s="291"/>
      <c r="I28" s="282"/>
      <c r="J28" s="11"/>
      <c r="K28" s="291"/>
      <c r="L28" s="288"/>
      <c r="M28" s="289"/>
      <c r="N28" s="290"/>
      <c r="O28" s="288"/>
      <c r="P28" s="289"/>
      <c r="Q28" s="290"/>
      <c r="R28" s="288"/>
      <c r="S28" s="289"/>
      <c r="T28" s="289"/>
      <c r="U28" s="288"/>
      <c r="V28" s="289"/>
      <c r="W28" s="290"/>
      <c r="X28" s="288"/>
      <c r="Y28" s="289"/>
      <c r="Z28" s="289"/>
      <c r="AA28" s="288">
        <v>16</v>
      </c>
      <c r="AB28" s="289"/>
      <c r="AC28" s="289"/>
      <c r="AD28" s="288"/>
      <c r="AE28" s="289"/>
      <c r="AF28" s="290"/>
      <c r="AG28" s="288"/>
      <c r="AH28" s="289"/>
      <c r="AI28" s="289"/>
      <c r="AJ28" s="285"/>
      <c r="AK28" s="286"/>
      <c r="AL28" s="286"/>
      <c r="AM28" s="285"/>
      <c r="AN28" s="286"/>
      <c r="AO28" s="287"/>
      <c r="AP28" s="285"/>
      <c r="AQ28" s="286"/>
      <c r="AR28" s="287"/>
      <c r="AS28" s="285"/>
      <c r="AT28" s="286"/>
      <c r="AU28" s="287"/>
      <c r="AV28" s="285"/>
      <c r="AW28" s="286"/>
      <c r="AX28" s="287"/>
      <c r="AY28" s="285"/>
      <c r="AZ28" s="286"/>
      <c r="BA28" s="287"/>
      <c r="BB28" s="285"/>
      <c r="BC28" s="286"/>
      <c r="BD28" s="286"/>
      <c r="BE28" s="288">
        <v>13</v>
      </c>
      <c r="BF28" s="286"/>
      <c r="BG28" s="286"/>
      <c r="BH28" s="288">
        <v>15</v>
      </c>
      <c r="BI28" s="286">
        <v>11</v>
      </c>
      <c r="BJ28" s="287"/>
      <c r="BK28" s="285"/>
      <c r="BL28" s="286"/>
      <c r="BM28" s="287"/>
      <c r="BN28" s="285"/>
      <c r="BO28" s="286"/>
      <c r="BP28" s="287"/>
      <c r="BQ28" s="287"/>
      <c r="BR28" s="280">
        <f>BH28+BE28+AA28+G28+F28+C28</f>
        <v>88</v>
      </c>
    </row>
    <row r="29" spans="1:73" s="86" customFormat="1" ht="15.75" x14ac:dyDescent="0.25">
      <c r="A29" s="281">
        <v>17</v>
      </c>
      <c r="B29" s="294" t="s">
        <v>127</v>
      </c>
      <c r="C29" s="288"/>
      <c r="D29" s="289"/>
      <c r="E29" s="289"/>
      <c r="F29" s="288"/>
      <c r="G29" s="289"/>
      <c r="H29" s="290"/>
      <c r="I29" s="288">
        <v>14</v>
      </c>
      <c r="J29" s="289"/>
      <c r="K29" s="290"/>
      <c r="L29" s="288"/>
      <c r="M29" s="289"/>
      <c r="N29" s="290"/>
      <c r="O29" s="288"/>
      <c r="P29" s="289"/>
      <c r="Q29" s="290"/>
      <c r="R29" s="288"/>
      <c r="S29" s="289"/>
      <c r="T29" s="289"/>
      <c r="U29" s="288"/>
      <c r="V29" s="289"/>
      <c r="W29" s="290"/>
      <c r="X29" s="288"/>
      <c r="Y29" s="289"/>
      <c r="Z29" s="289"/>
      <c r="AA29" s="288"/>
      <c r="AB29" s="289"/>
      <c r="AC29" s="289"/>
      <c r="AD29" s="288"/>
      <c r="AE29" s="289"/>
      <c r="AF29" s="290"/>
      <c r="AG29" s="288">
        <v>18</v>
      </c>
      <c r="AH29" s="289"/>
      <c r="AI29" s="289"/>
      <c r="AJ29" s="288">
        <v>10</v>
      </c>
      <c r="AK29" s="286"/>
      <c r="AL29" s="286"/>
      <c r="AM29" s="285"/>
      <c r="AN29" s="286"/>
      <c r="AO29" s="287"/>
      <c r="AP29" s="285"/>
      <c r="AQ29" s="286"/>
      <c r="AR29" s="287"/>
      <c r="AS29" s="288">
        <v>6</v>
      </c>
      <c r="AT29" s="286"/>
      <c r="AU29" s="287"/>
      <c r="AV29" s="285"/>
      <c r="AW29" s="286"/>
      <c r="AX29" s="287"/>
      <c r="AY29" s="288">
        <v>12</v>
      </c>
      <c r="AZ29" s="286"/>
      <c r="BA29" s="287"/>
      <c r="BB29" s="285"/>
      <c r="BC29" s="286"/>
      <c r="BD29" s="286"/>
      <c r="BE29" s="285"/>
      <c r="BF29" s="286"/>
      <c r="BG29" s="286"/>
      <c r="BH29" s="288">
        <v>9</v>
      </c>
      <c r="BI29" s="286"/>
      <c r="BJ29" s="287"/>
      <c r="BK29" s="285"/>
      <c r="BL29" s="286"/>
      <c r="BM29" s="287"/>
      <c r="BN29" s="288">
        <v>14</v>
      </c>
      <c r="BO29" s="286"/>
      <c r="BP29" s="287"/>
      <c r="BQ29" s="290"/>
      <c r="BR29" s="295">
        <f>BN29+BH29+AY29+AS29+AJ29+AG29+I29</f>
        <v>83</v>
      </c>
    </row>
    <row r="30" spans="1:73" s="86" customFormat="1" ht="15.75" x14ac:dyDescent="0.25">
      <c r="A30" s="281">
        <v>18</v>
      </c>
      <c r="B30" s="294" t="s">
        <v>82</v>
      </c>
      <c r="C30" s="288"/>
      <c r="D30" s="289"/>
      <c r="E30" s="289"/>
      <c r="F30" s="288">
        <v>12</v>
      </c>
      <c r="G30" s="289"/>
      <c r="H30" s="290"/>
      <c r="I30" s="288"/>
      <c r="J30" s="289"/>
      <c r="K30" s="290"/>
      <c r="L30" s="288"/>
      <c r="M30" s="289"/>
      <c r="N30" s="290"/>
      <c r="O30" s="288"/>
      <c r="P30" s="289"/>
      <c r="Q30" s="290"/>
      <c r="R30" s="288">
        <v>16</v>
      </c>
      <c r="S30" s="289"/>
      <c r="T30" s="289"/>
      <c r="U30" s="288">
        <v>3</v>
      </c>
      <c r="V30" s="289"/>
      <c r="W30" s="290"/>
      <c r="X30" s="288"/>
      <c r="Y30" s="289"/>
      <c r="Z30" s="289"/>
      <c r="AA30" s="288"/>
      <c r="AB30" s="289"/>
      <c r="AC30" s="289"/>
      <c r="AD30" s="288">
        <v>15</v>
      </c>
      <c r="AE30" s="289"/>
      <c r="AF30" s="290"/>
      <c r="AG30" s="288"/>
      <c r="AH30" s="289"/>
      <c r="AI30" s="289"/>
      <c r="AJ30" s="285"/>
      <c r="AK30" s="286"/>
      <c r="AL30" s="286"/>
      <c r="AM30" s="288">
        <v>15</v>
      </c>
      <c r="AN30" s="286"/>
      <c r="AO30" s="287"/>
      <c r="AP30" s="285"/>
      <c r="AQ30" s="286"/>
      <c r="AR30" s="287"/>
      <c r="AS30" s="285"/>
      <c r="AT30" s="286"/>
      <c r="AU30" s="287"/>
      <c r="AV30" s="285"/>
      <c r="AW30" s="286"/>
      <c r="AX30" s="287"/>
      <c r="AY30" s="288">
        <v>11</v>
      </c>
      <c r="AZ30" s="286"/>
      <c r="BA30" s="287"/>
      <c r="BB30" s="288"/>
      <c r="BC30" s="286"/>
      <c r="BD30" s="286"/>
      <c r="BE30" s="285"/>
      <c r="BF30" s="286"/>
      <c r="BG30" s="286"/>
      <c r="BH30" s="285"/>
      <c r="BI30" s="286"/>
      <c r="BJ30" s="287"/>
      <c r="BK30" s="288">
        <v>10</v>
      </c>
      <c r="BL30" s="286"/>
      <c r="BM30" s="287"/>
      <c r="BN30" s="285"/>
      <c r="BO30" s="286"/>
      <c r="BP30" s="287"/>
      <c r="BQ30" s="290"/>
      <c r="BR30" s="295">
        <f>BK30+BB30+AY30+AM30+AD30+U30+R30+F30</f>
        <v>82</v>
      </c>
    </row>
    <row r="31" spans="1:73" ht="15.75" x14ac:dyDescent="0.25">
      <c r="A31" s="281">
        <v>19</v>
      </c>
      <c r="B31" s="267" t="s">
        <v>180</v>
      </c>
      <c r="C31" s="282"/>
      <c r="D31" s="11"/>
      <c r="E31" s="11"/>
      <c r="F31" s="282"/>
      <c r="G31" s="11"/>
      <c r="H31" s="291"/>
      <c r="I31" s="282"/>
      <c r="J31" s="11"/>
      <c r="K31" s="291"/>
      <c r="L31" s="288"/>
      <c r="M31" s="289"/>
      <c r="N31" s="290"/>
      <c r="O31" s="288"/>
      <c r="P31" s="289"/>
      <c r="Q31" s="290"/>
      <c r="R31" s="288"/>
      <c r="S31" s="289"/>
      <c r="T31" s="289"/>
      <c r="U31" s="288">
        <v>16</v>
      </c>
      <c r="V31" s="289"/>
      <c r="W31" s="290"/>
      <c r="X31" s="288"/>
      <c r="Y31" s="289"/>
      <c r="Z31" s="289"/>
      <c r="AA31" s="288"/>
      <c r="AB31" s="289"/>
      <c r="AC31" s="289"/>
      <c r="AD31" s="288">
        <v>16</v>
      </c>
      <c r="AE31" s="289"/>
      <c r="AF31" s="290"/>
      <c r="AG31" s="288"/>
      <c r="AH31" s="289"/>
      <c r="AI31" s="289"/>
      <c r="AJ31" s="285"/>
      <c r="AK31" s="286"/>
      <c r="AL31" s="286"/>
      <c r="AM31" s="285"/>
      <c r="AN31" s="286"/>
      <c r="AO31" s="287"/>
      <c r="AP31" s="285"/>
      <c r="AQ31" s="286"/>
      <c r="AR31" s="287"/>
      <c r="AS31" s="285"/>
      <c r="AT31" s="286"/>
      <c r="AU31" s="287"/>
      <c r="AV31" s="285"/>
      <c r="AW31" s="286"/>
      <c r="AX31" s="287"/>
      <c r="AY31" s="285"/>
      <c r="AZ31" s="286"/>
      <c r="BA31" s="287"/>
      <c r="BB31" s="288">
        <v>14</v>
      </c>
      <c r="BC31" s="286"/>
      <c r="BD31" s="286"/>
      <c r="BE31" s="285"/>
      <c r="BF31" s="286"/>
      <c r="BG31" s="286"/>
      <c r="BH31" s="285"/>
      <c r="BI31" s="286"/>
      <c r="BJ31" s="287"/>
      <c r="BK31" s="288">
        <v>14</v>
      </c>
      <c r="BL31" s="286"/>
      <c r="BM31" s="287"/>
      <c r="BN31" s="288">
        <v>13</v>
      </c>
      <c r="BO31" s="286"/>
      <c r="BP31" s="287"/>
      <c r="BQ31" s="290"/>
      <c r="BR31" s="280">
        <f>BN31+BK31+BB31+AD31+U31</f>
        <v>73</v>
      </c>
    </row>
    <row r="32" spans="1:73" ht="15.75" x14ac:dyDescent="0.25">
      <c r="A32" s="281">
        <v>20</v>
      </c>
      <c r="B32" s="267" t="s">
        <v>36</v>
      </c>
      <c r="C32" s="282">
        <v>18</v>
      </c>
      <c r="D32" s="11"/>
      <c r="E32" s="11"/>
      <c r="F32" s="282">
        <v>8</v>
      </c>
      <c r="G32" s="11"/>
      <c r="H32" s="291"/>
      <c r="I32" s="282"/>
      <c r="J32" s="11"/>
      <c r="K32" s="291"/>
      <c r="L32" s="288"/>
      <c r="M32" s="289"/>
      <c r="N32" s="290"/>
      <c r="O32" s="288"/>
      <c r="P32" s="289"/>
      <c r="Q32" s="290"/>
      <c r="R32" s="288"/>
      <c r="S32" s="289"/>
      <c r="T32" s="289"/>
      <c r="U32" s="288"/>
      <c r="V32" s="289"/>
      <c r="W32" s="290"/>
      <c r="X32" s="288"/>
      <c r="Y32" s="289"/>
      <c r="Z32" s="289"/>
      <c r="AA32" s="288"/>
      <c r="AB32" s="289"/>
      <c r="AC32" s="289"/>
      <c r="AD32" s="288"/>
      <c r="AE32" s="289"/>
      <c r="AF32" s="290"/>
      <c r="AG32" s="288"/>
      <c r="AH32" s="289"/>
      <c r="AI32" s="289"/>
      <c r="AJ32" s="288">
        <v>13</v>
      </c>
      <c r="AK32" s="286"/>
      <c r="AL32" s="286"/>
      <c r="AM32" s="288">
        <v>12</v>
      </c>
      <c r="AN32" s="286"/>
      <c r="AO32" s="287"/>
      <c r="AP32" s="285"/>
      <c r="AQ32" s="286"/>
      <c r="AR32" s="287"/>
      <c r="AS32" s="285"/>
      <c r="AT32" s="286"/>
      <c r="AU32" s="287"/>
      <c r="AV32" s="285"/>
      <c r="AW32" s="286"/>
      <c r="AX32" s="287"/>
      <c r="AY32" s="288">
        <v>5</v>
      </c>
      <c r="AZ32" s="286"/>
      <c r="BA32" s="287"/>
      <c r="BB32" s="288">
        <v>2</v>
      </c>
      <c r="BC32" s="286"/>
      <c r="BD32" s="286"/>
      <c r="BE32" s="288">
        <v>12</v>
      </c>
      <c r="BF32" s="286"/>
      <c r="BG32" s="286"/>
      <c r="BH32" s="285"/>
      <c r="BI32" s="286"/>
      <c r="BJ32" s="287"/>
      <c r="BK32" s="285"/>
      <c r="BL32" s="286"/>
      <c r="BM32" s="287"/>
      <c r="BN32" s="285"/>
      <c r="BO32" s="286"/>
      <c r="BP32" s="287"/>
      <c r="BQ32" s="290"/>
      <c r="BR32" s="280">
        <f>BE32+BB32+AY32+AM32+AJ32+F32+C32</f>
        <v>70</v>
      </c>
    </row>
    <row r="33" spans="1:70" s="86" customFormat="1" ht="15.75" x14ac:dyDescent="0.25">
      <c r="A33" s="281">
        <v>21</v>
      </c>
      <c r="B33" s="294" t="s">
        <v>194</v>
      </c>
      <c r="C33" s="288"/>
      <c r="D33" s="289"/>
      <c r="E33" s="289"/>
      <c r="F33" s="288"/>
      <c r="G33" s="289"/>
      <c r="H33" s="290"/>
      <c r="I33" s="288"/>
      <c r="J33" s="289"/>
      <c r="K33" s="290"/>
      <c r="L33" s="288"/>
      <c r="M33" s="289"/>
      <c r="N33" s="290"/>
      <c r="O33" s="288"/>
      <c r="P33" s="289"/>
      <c r="Q33" s="290"/>
      <c r="R33" s="288"/>
      <c r="S33" s="289"/>
      <c r="T33" s="289"/>
      <c r="U33" s="288">
        <v>9</v>
      </c>
      <c r="V33" s="289"/>
      <c r="W33" s="290"/>
      <c r="X33" s="288"/>
      <c r="Y33" s="289"/>
      <c r="Z33" s="289"/>
      <c r="AA33" s="288"/>
      <c r="AB33" s="289"/>
      <c r="AC33" s="289"/>
      <c r="AD33" s="288"/>
      <c r="AE33" s="289"/>
      <c r="AF33" s="290"/>
      <c r="AG33" s="288">
        <v>20</v>
      </c>
      <c r="AH33" s="289"/>
      <c r="AI33" s="289"/>
      <c r="AJ33" s="285"/>
      <c r="AK33" s="286"/>
      <c r="AL33" s="286"/>
      <c r="AM33" s="285"/>
      <c r="AN33" s="286"/>
      <c r="AO33" s="287"/>
      <c r="AP33" s="285"/>
      <c r="AQ33" s="286"/>
      <c r="AR33" s="287"/>
      <c r="AS33" s="288">
        <v>10</v>
      </c>
      <c r="AT33" s="289">
        <v>9</v>
      </c>
      <c r="AU33" s="287"/>
      <c r="AV33" s="285"/>
      <c r="AW33" s="286"/>
      <c r="AX33" s="287"/>
      <c r="AY33" s="285"/>
      <c r="AZ33" s="286"/>
      <c r="BA33" s="287"/>
      <c r="BB33" s="285"/>
      <c r="BC33" s="286"/>
      <c r="BD33" s="286"/>
      <c r="BE33" s="285"/>
      <c r="BF33" s="286"/>
      <c r="BG33" s="286"/>
      <c r="BH33" s="285"/>
      <c r="BI33" s="286"/>
      <c r="BJ33" s="287"/>
      <c r="BK33" s="285"/>
      <c r="BL33" s="286"/>
      <c r="BM33" s="287"/>
      <c r="BN33" s="288">
        <v>20</v>
      </c>
      <c r="BO33" s="286"/>
      <c r="BP33" s="287"/>
      <c r="BQ33" s="290"/>
      <c r="BR33" s="295">
        <f>BN33+AT33+AS33+AG33+U33</f>
        <v>68</v>
      </c>
    </row>
    <row r="34" spans="1:70" s="86" customFormat="1" ht="15.75" x14ac:dyDescent="0.25">
      <c r="A34" s="281">
        <v>22</v>
      </c>
      <c r="B34" s="294" t="s">
        <v>623</v>
      </c>
      <c r="C34" s="288"/>
      <c r="D34" s="289"/>
      <c r="E34" s="289"/>
      <c r="F34" s="288"/>
      <c r="G34" s="289"/>
      <c r="H34" s="290"/>
      <c r="I34" s="288"/>
      <c r="J34" s="289"/>
      <c r="K34" s="290"/>
      <c r="L34" s="288"/>
      <c r="M34" s="289"/>
      <c r="N34" s="290"/>
      <c r="O34" s="288"/>
      <c r="P34" s="289"/>
      <c r="Q34" s="290"/>
      <c r="R34" s="288"/>
      <c r="S34" s="289"/>
      <c r="T34" s="289"/>
      <c r="U34" s="288">
        <v>14</v>
      </c>
      <c r="V34" s="289"/>
      <c r="W34" s="290"/>
      <c r="X34" s="288">
        <v>14</v>
      </c>
      <c r="Y34" s="289"/>
      <c r="Z34" s="289"/>
      <c r="AA34" s="288"/>
      <c r="AB34" s="289"/>
      <c r="AC34" s="289"/>
      <c r="AD34" s="288">
        <v>11</v>
      </c>
      <c r="AE34" s="289"/>
      <c r="AF34" s="290"/>
      <c r="AG34" s="288"/>
      <c r="AH34" s="289"/>
      <c r="AI34" s="289"/>
      <c r="AJ34" s="285"/>
      <c r="AK34" s="286"/>
      <c r="AL34" s="286"/>
      <c r="AM34" s="285"/>
      <c r="AN34" s="286"/>
      <c r="AO34" s="287"/>
      <c r="AP34" s="285"/>
      <c r="AQ34" s="286"/>
      <c r="AR34" s="287"/>
      <c r="AS34" s="285"/>
      <c r="AT34" s="286"/>
      <c r="AU34" s="287"/>
      <c r="AV34" s="285"/>
      <c r="AW34" s="286"/>
      <c r="AX34" s="287"/>
      <c r="AY34" s="285"/>
      <c r="AZ34" s="286"/>
      <c r="BA34" s="287"/>
      <c r="BB34" s="288">
        <v>13</v>
      </c>
      <c r="BC34" s="286"/>
      <c r="BD34" s="286"/>
      <c r="BE34" s="288">
        <v>11</v>
      </c>
      <c r="BF34" s="286"/>
      <c r="BG34" s="286"/>
      <c r="BH34" s="285"/>
      <c r="BI34" s="286"/>
      <c r="BJ34" s="287"/>
      <c r="BK34" s="288">
        <v>5</v>
      </c>
      <c r="BL34" s="286"/>
      <c r="BM34" s="287"/>
      <c r="BN34" s="285"/>
      <c r="BO34" s="286"/>
      <c r="BP34" s="287"/>
      <c r="BQ34" s="290"/>
      <c r="BR34" s="295">
        <f>BK34+BE34+BB34+AD34+X34+U34</f>
        <v>68</v>
      </c>
    </row>
    <row r="35" spans="1:70" ht="15.75" x14ac:dyDescent="0.25">
      <c r="A35" s="281">
        <v>23</v>
      </c>
      <c r="B35" s="267" t="s">
        <v>188</v>
      </c>
      <c r="C35" s="282"/>
      <c r="D35" s="11"/>
      <c r="E35" s="11"/>
      <c r="F35" s="282"/>
      <c r="G35" s="11"/>
      <c r="H35" s="291"/>
      <c r="I35" s="282"/>
      <c r="J35" s="11"/>
      <c r="K35" s="291"/>
      <c r="L35" s="288"/>
      <c r="M35" s="289"/>
      <c r="N35" s="290"/>
      <c r="O35" s="288"/>
      <c r="P35" s="289"/>
      <c r="Q35" s="290"/>
      <c r="R35" s="288"/>
      <c r="S35" s="289"/>
      <c r="T35" s="289"/>
      <c r="U35" s="288">
        <v>12</v>
      </c>
      <c r="V35" s="289">
        <v>1</v>
      </c>
      <c r="W35" s="290"/>
      <c r="X35" s="288"/>
      <c r="Y35" s="289"/>
      <c r="Z35" s="289"/>
      <c r="AA35" s="288"/>
      <c r="AB35" s="289"/>
      <c r="AC35" s="289"/>
      <c r="AD35" s="288"/>
      <c r="AE35" s="289"/>
      <c r="AF35" s="290"/>
      <c r="AG35" s="288"/>
      <c r="AH35" s="289"/>
      <c r="AI35" s="289"/>
      <c r="AJ35" s="285"/>
      <c r="AK35" s="286"/>
      <c r="AL35" s="286"/>
      <c r="AM35" s="285"/>
      <c r="AN35" s="286"/>
      <c r="AO35" s="287"/>
      <c r="AP35" s="288">
        <v>11</v>
      </c>
      <c r="AQ35" s="286"/>
      <c r="AR35" s="287"/>
      <c r="AS35" s="288">
        <v>4</v>
      </c>
      <c r="AT35" s="286"/>
      <c r="AU35" s="287"/>
      <c r="AV35" s="285"/>
      <c r="AW35" s="286"/>
      <c r="AX35" s="287"/>
      <c r="AY35" s="285"/>
      <c r="AZ35" s="286"/>
      <c r="BA35" s="287"/>
      <c r="BB35" s="288">
        <v>8</v>
      </c>
      <c r="BC35" s="286"/>
      <c r="BD35" s="286"/>
      <c r="BE35" s="288">
        <v>14</v>
      </c>
      <c r="BF35" s="286"/>
      <c r="BG35" s="286"/>
      <c r="BH35" s="288">
        <v>12</v>
      </c>
      <c r="BI35" s="286"/>
      <c r="BJ35" s="287"/>
      <c r="BK35" s="285"/>
      <c r="BL35" s="286"/>
      <c r="BM35" s="287"/>
      <c r="BN35" s="285">
        <v>5</v>
      </c>
      <c r="BO35" s="286"/>
      <c r="BP35" s="287"/>
      <c r="BQ35" s="290"/>
      <c r="BR35" s="280">
        <f>BH35+BE35+BB35+AS35+AP35+V35+U35</f>
        <v>62</v>
      </c>
    </row>
    <row r="36" spans="1:70" ht="15.75" x14ac:dyDescent="0.25">
      <c r="A36" s="281">
        <v>24</v>
      </c>
      <c r="B36" s="267" t="s">
        <v>175</v>
      </c>
      <c r="C36" s="282"/>
      <c r="D36" s="11"/>
      <c r="E36" s="11"/>
      <c r="F36" s="282"/>
      <c r="G36" s="11"/>
      <c r="H36" s="291"/>
      <c r="I36" s="282"/>
      <c r="J36" s="11"/>
      <c r="K36" s="291"/>
      <c r="L36" s="288"/>
      <c r="M36" s="289"/>
      <c r="N36" s="290"/>
      <c r="O36" s="288"/>
      <c r="P36" s="289"/>
      <c r="Q36" s="290"/>
      <c r="R36" s="288"/>
      <c r="S36" s="289"/>
      <c r="T36" s="289"/>
      <c r="U36" s="288">
        <v>20</v>
      </c>
      <c r="V36" s="289"/>
      <c r="W36" s="290"/>
      <c r="X36" s="288"/>
      <c r="Y36" s="289"/>
      <c r="Z36" s="289"/>
      <c r="AA36" s="288"/>
      <c r="AB36" s="289"/>
      <c r="AC36" s="289"/>
      <c r="AD36" s="288"/>
      <c r="AE36" s="289"/>
      <c r="AF36" s="290"/>
      <c r="AG36" s="288"/>
      <c r="AH36" s="289"/>
      <c r="AI36" s="289"/>
      <c r="AJ36" s="285"/>
      <c r="AK36" s="286"/>
      <c r="AL36" s="286"/>
      <c r="AM36" s="288">
        <v>7</v>
      </c>
      <c r="AN36" s="286"/>
      <c r="AO36" s="287"/>
      <c r="AP36" s="285"/>
      <c r="AQ36" s="286"/>
      <c r="AR36" s="287"/>
      <c r="AS36" s="285"/>
      <c r="AT36" s="286"/>
      <c r="AU36" s="287"/>
      <c r="AV36" s="285"/>
      <c r="AW36" s="286"/>
      <c r="AX36" s="287"/>
      <c r="AY36" s="285"/>
      <c r="AZ36" s="286"/>
      <c r="BA36" s="287"/>
      <c r="BB36" s="288">
        <v>18</v>
      </c>
      <c r="BC36" s="286"/>
      <c r="BD36" s="286"/>
      <c r="BE36" s="285"/>
      <c r="BF36" s="286"/>
      <c r="BG36" s="286"/>
      <c r="BH36" s="285"/>
      <c r="BI36" s="286"/>
      <c r="BJ36" s="287"/>
      <c r="BK36" s="285"/>
      <c r="BL36" s="286"/>
      <c r="BM36" s="287"/>
      <c r="BN36" s="285"/>
      <c r="BO36" s="286"/>
      <c r="BP36" s="287"/>
      <c r="BQ36" s="290"/>
      <c r="BR36" s="280">
        <f>BB36+AM36+U36</f>
        <v>45</v>
      </c>
    </row>
    <row r="37" spans="1:70" ht="15.75" x14ac:dyDescent="0.25">
      <c r="A37" s="281">
        <v>25</v>
      </c>
      <c r="B37" s="267" t="s">
        <v>239</v>
      </c>
      <c r="C37" s="282"/>
      <c r="D37" s="11"/>
      <c r="E37" s="11"/>
      <c r="F37" s="282"/>
      <c r="G37" s="11"/>
      <c r="H37" s="291"/>
      <c r="I37" s="282"/>
      <c r="J37" s="11"/>
      <c r="K37" s="291"/>
      <c r="L37" s="288"/>
      <c r="M37" s="289"/>
      <c r="N37" s="290"/>
      <c r="O37" s="288"/>
      <c r="P37" s="289"/>
      <c r="Q37" s="290"/>
      <c r="R37" s="288"/>
      <c r="S37" s="289"/>
      <c r="T37" s="289"/>
      <c r="U37" s="288"/>
      <c r="V37" s="289"/>
      <c r="W37" s="290"/>
      <c r="X37" s="288"/>
      <c r="Y37" s="289"/>
      <c r="Z37" s="289"/>
      <c r="AA37" s="288"/>
      <c r="AB37" s="289"/>
      <c r="AC37" s="289"/>
      <c r="AD37" s="288">
        <v>14</v>
      </c>
      <c r="AE37" s="289"/>
      <c r="AF37" s="290"/>
      <c r="AG37" s="288"/>
      <c r="AH37" s="289"/>
      <c r="AI37" s="289"/>
      <c r="AJ37" s="285"/>
      <c r="AK37" s="286"/>
      <c r="AL37" s="286"/>
      <c r="AM37" s="285"/>
      <c r="AN37" s="286"/>
      <c r="AO37" s="287"/>
      <c r="AP37" s="285"/>
      <c r="AQ37" s="286"/>
      <c r="AR37" s="287"/>
      <c r="AS37" s="285"/>
      <c r="AT37" s="286"/>
      <c r="AU37" s="287"/>
      <c r="AV37" s="288">
        <v>15</v>
      </c>
      <c r="AW37" s="286"/>
      <c r="AX37" s="287"/>
      <c r="AY37" s="285"/>
      <c r="AZ37" s="286"/>
      <c r="BA37" s="287"/>
      <c r="BB37" s="285"/>
      <c r="BC37" s="286"/>
      <c r="BD37" s="286"/>
      <c r="BE37" s="285"/>
      <c r="BF37" s="286"/>
      <c r="BG37" s="286"/>
      <c r="BH37" s="285"/>
      <c r="BI37" s="286"/>
      <c r="BJ37" s="287"/>
      <c r="BK37" s="288">
        <v>4</v>
      </c>
      <c r="BL37" s="286"/>
      <c r="BM37" s="287"/>
      <c r="BN37" s="288">
        <v>4</v>
      </c>
      <c r="BO37" s="286"/>
      <c r="BP37" s="287"/>
      <c r="BQ37" s="290"/>
      <c r="BR37" s="280">
        <f>BN37+BK37+AV37+AD37</f>
        <v>37</v>
      </c>
    </row>
    <row r="38" spans="1:70" ht="15.75" x14ac:dyDescent="0.25">
      <c r="A38" s="281">
        <v>26</v>
      </c>
      <c r="B38" s="267" t="s">
        <v>254</v>
      </c>
      <c r="C38" s="282"/>
      <c r="D38" s="11"/>
      <c r="E38" s="11"/>
      <c r="F38" s="282"/>
      <c r="G38" s="11"/>
      <c r="H38" s="291"/>
      <c r="I38" s="282"/>
      <c r="J38" s="11"/>
      <c r="K38" s="291"/>
      <c r="L38" s="288"/>
      <c r="M38" s="289"/>
      <c r="N38" s="290"/>
      <c r="O38" s="288"/>
      <c r="P38" s="289"/>
      <c r="Q38" s="290"/>
      <c r="R38" s="288"/>
      <c r="S38" s="289"/>
      <c r="T38" s="289"/>
      <c r="U38" s="288"/>
      <c r="V38" s="289"/>
      <c r="W38" s="290"/>
      <c r="X38" s="288"/>
      <c r="Y38" s="289"/>
      <c r="Z38" s="289"/>
      <c r="AA38" s="288"/>
      <c r="AB38" s="289"/>
      <c r="AC38" s="289"/>
      <c r="AD38" s="288"/>
      <c r="AE38" s="289"/>
      <c r="AF38" s="290"/>
      <c r="AG38" s="288">
        <v>16</v>
      </c>
      <c r="AH38" s="289"/>
      <c r="AI38" s="289"/>
      <c r="AJ38" s="285"/>
      <c r="AK38" s="286"/>
      <c r="AL38" s="286"/>
      <c r="AM38" s="285"/>
      <c r="AN38" s="286"/>
      <c r="AO38" s="287"/>
      <c r="AP38" s="285"/>
      <c r="AQ38" s="286"/>
      <c r="AR38" s="287"/>
      <c r="AS38" s="285"/>
      <c r="AT38" s="286"/>
      <c r="AU38" s="287"/>
      <c r="AV38" s="285"/>
      <c r="AW38" s="286"/>
      <c r="AX38" s="287"/>
      <c r="AY38" s="285"/>
      <c r="AZ38" s="286"/>
      <c r="BA38" s="287"/>
      <c r="BB38" s="285"/>
      <c r="BC38" s="286"/>
      <c r="BD38" s="286"/>
      <c r="BE38" s="285"/>
      <c r="BF38" s="286"/>
      <c r="BG38" s="286"/>
      <c r="BH38" s="285"/>
      <c r="BI38" s="286"/>
      <c r="BJ38" s="287"/>
      <c r="BK38" s="285"/>
      <c r="BL38" s="286"/>
      <c r="BM38" s="287"/>
      <c r="BN38" s="288">
        <v>16</v>
      </c>
      <c r="BO38" s="286"/>
      <c r="BP38" s="287"/>
      <c r="BQ38" s="290"/>
      <c r="BR38" s="280">
        <f>BN38+AG38</f>
        <v>32</v>
      </c>
    </row>
    <row r="39" spans="1:70" ht="15.75" x14ac:dyDescent="0.25">
      <c r="A39" s="281">
        <v>27</v>
      </c>
      <c r="B39" s="267" t="s">
        <v>334</v>
      </c>
      <c r="C39" s="282"/>
      <c r="D39" s="11"/>
      <c r="E39" s="11"/>
      <c r="F39" s="282"/>
      <c r="G39" s="11"/>
      <c r="H39" s="291"/>
      <c r="I39" s="282"/>
      <c r="J39" s="11"/>
      <c r="K39" s="291"/>
      <c r="L39" s="288"/>
      <c r="M39" s="289"/>
      <c r="N39" s="290"/>
      <c r="O39" s="288"/>
      <c r="P39" s="289"/>
      <c r="Q39" s="290"/>
      <c r="R39" s="288"/>
      <c r="S39" s="289"/>
      <c r="T39" s="289"/>
      <c r="U39" s="288"/>
      <c r="V39" s="289"/>
      <c r="W39" s="290"/>
      <c r="X39" s="288"/>
      <c r="Y39" s="289"/>
      <c r="Z39" s="289"/>
      <c r="AA39" s="288"/>
      <c r="AB39" s="289"/>
      <c r="AC39" s="289"/>
      <c r="AD39" s="288"/>
      <c r="AE39" s="289"/>
      <c r="AF39" s="290"/>
      <c r="AG39" s="288"/>
      <c r="AH39" s="289"/>
      <c r="AI39" s="289"/>
      <c r="AJ39" s="285"/>
      <c r="AK39" s="286"/>
      <c r="AL39" s="286"/>
      <c r="AM39" s="285"/>
      <c r="AN39" s="286"/>
      <c r="AO39" s="287"/>
      <c r="AP39" s="288">
        <v>15</v>
      </c>
      <c r="AQ39" s="286"/>
      <c r="AR39" s="287"/>
      <c r="AS39" s="288">
        <v>11</v>
      </c>
      <c r="AT39" s="286"/>
      <c r="AU39" s="287"/>
      <c r="AV39" s="285"/>
      <c r="AW39" s="286"/>
      <c r="AX39" s="287"/>
      <c r="AY39" s="285"/>
      <c r="AZ39" s="286"/>
      <c r="BA39" s="287"/>
      <c r="BB39" s="285"/>
      <c r="BC39" s="286"/>
      <c r="BD39" s="286"/>
      <c r="BE39" s="285"/>
      <c r="BF39" s="286"/>
      <c r="BG39" s="286"/>
      <c r="BH39" s="285"/>
      <c r="BI39" s="286"/>
      <c r="BJ39" s="287"/>
      <c r="BK39" s="285"/>
      <c r="BL39" s="286"/>
      <c r="BM39" s="287"/>
      <c r="BN39" s="285"/>
      <c r="BO39" s="286"/>
      <c r="BP39" s="287"/>
      <c r="BQ39" s="290"/>
      <c r="BR39" s="280">
        <f>AS39+AP39</f>
        <v>26</v>
      </c>
    </row>
    <row r="40" spans="1:70" s="86" customFormat="1" ht="15.75" x14ac:dyDescent="0.25">
      <c r="A40" s="281">
        <v>28</v>
      </c>
      <c r="B40" s="294" t="s">
        <v>219</v>
      </c>
      <c r="C40" s="288"/>
      <c r="D40" s="289"/>
      <c r="E40" s="289"/>
      <c r="F40" s="288"/>
      <c r="G40" s="289"/>
      <c r="H40" s="290"/>
      <c r="I40" s="288"/>
      <c r="J40" s="289"/>
      <c r="K40" s="290"/>
      <c r="L40" s="288"/>
      <c r="M40" s="289"/>
      <c r="N40" s="290"/>
      <c r="O40" s="288"/>
      <c r="P40" s="289"/>
      <c r="Q40" s="290"/>
      <c r="R40" s="288"/>
      <c r="S40" s="289"/>
      <c r="T40" s="289"/>
      <c r="U40" s="288"/>
      <c r="V40" s="289"/>
      <c r="W40" s="290"/>
      <c r="X40" s="288">
        <v>15</v>
      </c>
      <c r="Y40" s="289"/>
      <c r="Z40" s="289"/>
      <c r="AA40" s="288"/>
      <c r="AB40" s="289"/>
      <c r="AC40" s="289"/>
      <c r="AD40" s="288"/>
      <c r="AE40" s="289"/>
      <c r="AF40" s="290"/>
      <c r="AG40" s="288"/>
      <c r="AH40" s="289"/>
      <c r="AI40" s="289"/>
      <c r="AJ40" s="285"/>
      <c r="AK40" s="286"/>
      <c r="AL40" s="286"/>
      <c r="AM40" s="285"/>
      <c r="AN40" s="286"/>
      <c r="AO40" s="287"/>
      <c r="AP40" s="285"/>
      <c r="AQ40" s="286"/>
      <c r="AR40" s="287"/>
      <c r="AS40" s="285"/>
      <c r="AT40" s="286"/>
      <c r="AU40" s="287"/>
      <c r="AV40" s="285"/>
      <c r="AW40" s="286"/>
      <c r="AX40" s="287"/>
      <c r="AY40" s="285"/>
      <c r="AZ40" s="286"/>
      <c r="BA40" s="287"/>
      <c r="BB40" s="285"/>
      <c r="BC40" s="286"/>
      <c r="BD40" s="286"/>
      <c r="BE40" s="285"/>
      <c r="BF40" s="286"/>
      <c r="BG40" s="286"/>
      <c r="BH40" s="285"/>
      <c r="BI40" s="286"/>
      <c r="BJ40" s="287"/>
      <c r="BK40" s="285"/>
      <c r="BL40" s="286"/>
      <c r="BM40" s="287"/>
      <c r="BN40" s="288">
        <v>7</v>
      </c>
      <c r="BO40" s="286"/>
      <c r="BP40" s="287"/>
      <c r="BQ40" s="290"/>
      <c r="BR40" s="295">
        <f>BN40+X40</f>
        <v>22</v>
      </c>
    </row>
    <row r="41" spans="1:70" s="86" customFormat="1" ht="15.75" x14ac:dyDescent="0.25">
      <c r="A41" s="281">
        <v>29</v>
      </c>
      <c r="B41" s="294" t="s">
        <v>624</v>
      </c>
      <c r="C41" s="288"/>
      <c r="D41" s="289"/>
      <c r="E41" s="289"/>
      <c r="F41" s="288"/>
      <c r="G41" s="289"/>
      <c r="H41" s="290"/>
      <c r="I41" s="288"/>
      <c r="J41" s="289"/>
      <c r="K41" s="290"/>
      <c r="L41" s="288"/>
      <c r="M41" s="289"/>
      <c r="N41" s="290"/>
      <c r="O41" s="288"/>
      <c r="P41" s="289"/>
      <c r="Q41" s="290"/>
      <c r="R41" s="288"/>
      <c r="S41" s="289"/>
      <c r="T41" s="289"/>
      <c r="U41" s="288"/>
      <c r="V41" s="289"/>
      <c r="W41" s="290"/>
      <c r="X41" s="288"/>
      <c r="Y41" s="289"/>
      <c r="Z41" s="289"/>
      <c r="AA41" s="288"/>
      <c r="AB41" s="289"/>
      <c r="AC41" s="289"/>
      <c r="AD41" s="288">
        <v>13</v>
      </c>
      <c r="AE41" s="289"/>
      <c r="AF41" s="290"/>
      <c r="AG41" s="288"/>
      <c r="AH41" s="289"/>
      <c r="AI41" s="289"/>
      <c r="AJ41" s="285"/>
      <c r="AK41" s="286"/>
      <c r="AL41" s="286"/>
      <c r="AM41" s="285"/>
      <c r="AN41" s="286"/>
      <c r="AO41" s="287"/>
      <c r="AP41" s="285"/>
      <c r="AQ41" s="286"/>
      <c r="AR41" s="287"/>
      <c r="AS41" s="285"/>
      <c r="AT41" s="286"/>
      <c r="AU41" s="287"/>
      <c r="AV41" s="285"/>
      <c r="AW41" s="286"/>
      <c r="AX41" s="287"/>
      <c r="AY41" s="285"/>
      <c r="AZ41" s="286"/>
      <c r="BA41" s="287"/>
      <c r="BB41" s="285"/>
      <c r="BC41" s="286"/>
      <c r="BD41" s="286"/>
      <c r="BE41" s="285"/>
      <c r="BF41" s="286"/>
      <c r="BG41" s="286"/>
      <c r="BH41" s="285"/>
      <c r="BI41" s="286"/>
      <c r="BJ41" s="287"/>
      <c r="BK41" s="288">
        <v>9</v>
      </c>
      <c r="BL41" s="286"/>
      <c r="BM41" s="287"/>
      <c r="BN41" s="285"/>
      <c r="BO41" s="286"/>
      <c r="BP41" s="287"/>
      <c r="BQ41" s="290"/>
      <c r="BR41" s="295">
        <f>BK41+AD41</f>
        <v>22</v>
      </c>
    </row>
    <row r="42" spans="1:70" ht="15.75" x14ac:dyDescent="0.25">
      <c r="A42" s="281">
        <v>30</v>
      </c>
      <c r="B42" s="267" t="s">
        <v>316</v>
      </c>
      <c r="C42" s="282"/>
      <c r="D42" s="11"/>
      <c r="E42" s="11"/>
      <c r="F42" s="282"/>
      <c r="G42" s="11"/>
      <c r="H42" s="291"/>
      <c r="I42" s="282"/>
      <c r="J42" s="11"/>
      <c r="K42" s="291"/>
      <c r="L42" s="288"/>
      <c r="M42" s="289"/>
      <c r="N42" s="290"/>
      <c r="O42" s="288"/>
      <c r="P42" s="289"/>
      <c r="Q42" s="290"/>
      <c r="R42" s="288"/>
      <c r="S42" s="289"/>
      <c r="T42" s="289"/>
      <c r="U42" s="288"/>
      <c r="V42" s="289"/>
      <c r="W42" s="290"/>
      <c r="X42" s="288"/>
      <c r="Y42" s="289"/>
      <c r="Z42" s="289"/>
      <c r="AA42" s="288"/>
      <c r="AB42" s="289"/>
      <c r="AC42" s="289"/>
      <c r="AD42" s="288"/>
      <c r="AE42" s="289"/>
      <c r="AF42" s="290"/>
      <c r="AG42" s="288"/>
      <c r="AH42" s="289"/>
      <c r="AI42" s="289"/>
      <c r="AJ42" s="285"/>
      <c r="AK42" s="286"/>
      <c r="AL42" s="286"/>
      <c r="AM42" s="288">
        <v>20</v>
      </c>
      <c r="AN42" s="286"/>
      <c r="AO42" s="287"/>
      <c r="AP42" s="285"/>
      <c r="AQ42" s="286"/>
      <c r="AR42" s="287"/>
      <c r="AS42" s="285"/>
      <c r="AT42" s="286"/>
      <c r="AU42" s="287"/>
      <c r="AV42" s="285"/>
      <c r="AW42" s="286"/>
      <c r="AX42" s="287"/>
      <c r="AY42" s="285"/>
      <c r="AZ42" s="286"/>
      <c r="BA42" s="287"/>
      <c r="BB42" s="285"/>
      <c r="BC42" s="286"/>
      <c r="BD42" s="286"/>
      <c r="BE42" s="285"/>
      <c r="BF42" s="286"/>
      <c r="BG42" s="286"/>
      <c r="BH42" s="285"/>
      <c r="BI42" s="286"/>
      <c r="BJ42" s="287"/>
      <c r="BK42" s="285"/>
      <c r="BL42" s="286"/>
      <c r="BM42" s="287"/>
      <c r="BN42" s="285"/>
      <c r="BO42" s="286"/>
      <c r="BP42" s="287"/>
      <c r="BQ42" s="290"/>
      <c r="BR42" s="280">
        <f>AM42</f>
        <v>20</v>
      </c>
    </row>
    <row r="43" spans="1:70" ht="15.75" x14ac:dyDescent="0.25">
      <c r="A43" s="281">
        <v>31</v>
      </c>
      <c r="B43" s="267" t="s">
        <v>406</v>
      </c>
      <c r="C43" s="282"/>
      <c r="D43" s="11"/>
      <c r="E43" s="11"/>
      <c r="F43" s="282"/>
      <c r="G43" s="11"/>
      <c r="H43" s="291"/>
      <c r="I43" s="282"/>
      <c r="J43" s="11"/>
      <c r="K43" s="291"/>
      <c r="L43" s="288"/>
      <c r="M43" s="289"/>
      <c r="N43" s="290"/>
      <c r="O43" s="288"/>
      <c r="P43" s="289"/>
      <c r="Q43" s="290"/>
      <c r="R43" s="288"/>
      <c r="S43" s="289"/>
      <c r="T43" s="289"/>
      <c r="U43" s="288"/>
      <c r="V43" s="289"/>
      <c r="W43" s="290"/>
      <c r="X43" s="288"/>
      <c r="Y43" s="289"/>
      <c r="Z43" s="289"/>
      <c r="AA43" s="288"/>
      <c r="AB43" s="289"/>
      <c r="AC43" s="289"/>
      <c r="AD43" s="288"/>
      <c r="AE43" s="289"/>
      <c r="AF43" s="290"/>
      <c r="AG43" s="288"/>
      <c r="AH43" s="289"/>
      <c r="AI43" s="289"/>
      <c r="AJ43" s="285"/>
      <c r="AK43" s="286"/>
      <c r="AL43" s="286"/>
      <c r="AM43" s="285"/>
      <c r="AN43" s="286"/>
      <c r="AO43" s="287"/>
      <c r="AP43" s="285"/>
      <c r="AQ43" s="286"/>
      <c r="AR43" s="287"/>
      <c r="AS43" s="285"/>
      <c r="AT43" s="286"/>
      <c r="AU43" s="287"/>
      <c r="AV43" s="285"/>
      <c r="AW43" s="286"/>
      <c r="AX43" s="287"/>
      <c r="AY43" s="285"/>
      <c r="AZ43" s="286"/>
      <c r="BA43" s="287"/>
      <c r="BB43" s="285"/>
      <c r="BC43" s="286"/>
      <c r="BD43" s="286"/>
      <c r="BE43" s="285"/>
      <c r="BF43" s="286"/>
      <c r="BG43" s="286"/>
      <c r="BH43" s="288">
        <v>7</v>
      </c>
      <c r="BI43" s="286"/>
      <c r="BJ43" s="287"/>
      <c r="BK43" s="288">
        <v>8</v>
      </c>
      <c r="BL43" s="286"/>
      <c r="BM43" s="287"/>
      <c r="BN43" s="285"/>
      <c r="BO43" s="286"/>
      <c r="BP43" s="287"/>
      <c r="BQ43" s="290"/>
      <c r="BR43" s="280">
        <f>BK43+BH43</f>
        <v>15</v>
      </c>
    </row>
    <row r="44" spans="1:70" ht="15.75" x14ac:dyDescent="0.25">
      <c r="A44" s="281">
        <v>32</v>
      </c>
      <c r="B44" s="267" t="s">
        <v>308</v>
      </c>
      <c r="C44" s="282"/>
      <c r="D44" s="11"/>
      <c r="E44" s="11"/>
      <c r="F44" s="282"/>
      <c r="G44" s="11"/>
      <c r="H44" s="291"/>
      <c r="I44" s="282"/>
      <c r="J44" s="11"/>
      <c r="K44" s="291"/>
      <c r="L44" s="288"/>
      <c r="M44" s="289"/>
      <c r="N44" s="290"/>
      <c r="O44" s="288"/>
      <c r="P44" s="289"/>
      <c r="Q44" s="290"/>
      <c r="R44" s="288"/>
      <c r="S44" s="289"/>
      <c r="T44" s="289"/>
      <c r="U44" s="288"/>
      <c r="V44" s="289"/>
      <c r="W44" s="290"/>
      <c r="X44" s="288"/>
      <c r="Y44" s="289"/>
      <c r="Z44" s="289"/>
      <c r="AA44" s="288"/>
      <c r="AB44" s="289"/>
      <c r="AC44" s="289"/>
      <c r="AD44" s="288"/>
      <c r="AE44" s="289"/>
      <c r="AF44" s="290"/>
      <c r="AG44" s="288"/>
      <c r="AH44" s="289"/>
      <c r="AI44" s="289"/>
      <c r="AJ44" s="288">
        <v>11</v>
      </c>
      <c r="AK44" s="286"/>
      <c r="AL44" s="286"/>
      <c r="AM44" s="285"/>
      <c r="AN44" s="286"/>
      <c r="AO44" s="287"/>
      <c r="AP44" s="285"/>
      <c r="AQ44" s="286"/>
      <c r="AR44" s="287"/>
      <c r="AS44" s="285"/>
      <c r="AT44" s="286"/>
      <c r="AU44" s="287"/>
      <c r="AV44" s="285"/>
      <c r="AW44" s="286"/>
      <c r="AX44" s="287"/>
      <c r="AY44" s="285"/>
      <c r="AZ44" s="286"/>
      <c r="BA44" s="287"/>
      <c r="BB44" s="285"/>
      <c r="BC44" s="286"/>
      <c r="BD44" s="286"/>
      <c r="BE44" s="285"/>
      <c r="BF44" s="286"/>
      <c r="BG44" s="286"/>
      <c r="BH44" s="285"/>
      <c r="BI44" s="286"/>
      <c r="BJ44" s="287"/>
      <c r="BK44" s="285"/>
      <c r="BL44" s="286"/>
      <c r="BM44" s="287"/>
      <c r="BN44" s="285"/>
      <c r="BO44" s="286"/>
      <c r="BP44" s="287"/>
      <c r="BQ44" s="290"/>
      <c r="BR44" s="280">
        <f>AJ44</f>
        <v>11</v>
      </c>
    </row>
    <row r="45" spans="1:70" ht="15.75" x14ac:dyDescent="0.25">
      <c r="A45" s="281">
        <v>33</v>
      </c>
      <c r="B45" s="267" t="s">
        <v>362</v>
      </c>
      <c r="C45" s="293"/>
      <c r="D45" s="283"/>
      <c r="E45" s="283"/>
      <c r="F45" s="293"/>
      <c r="G45" s="283"/>
      <c r="H45" s="284"/>
      <c r="I45" s="293"/>
      <c r="J45" s="283"/>
      <c r="K45" s="284"/>
      <c r="L45" s="285"/>
      <c r="M45" s="286"/>
      <c r="N45" s="287"/>
      <c r="O45" s="285"/>
      <c r="P45" s="286"/>
      <c r="Q45" s="287"/>
      <c r="R45" s="285"/>
      <c r="S45" s="286"/>
      <c r="T45" s="286"/>
      <c r="U45" s="285"/>
      <c r="V45" s="286"/>
      <c r="W45" s="287"/>
      <c r="X45" s="288"/>
      <c r="Y45" s="289"/>
      <c r="Z45" s="289"/>
      <c r="AA45" s="288"/>
      <c r="AB45" s="289"/>
      <c r="AC45" s="289"/>
      <c r="AD45" s="288"/>
      <c r="AE45" s="289"/>
      <c r="AF45" s="290"/>
      <c r="AG45" s="288"/>
      <c r="AH45" s="289"/>
      <c r="AI45" s="289"/>
      <c r="AJ45" s="285"/>
      <c r="AK45" s="286"/>
      <c r="AL45" s="286"/>
      <c r="AM45" s="285"/>
      <c r="AN45" s="286"/>
      <c r="AO45" s="287"/>
      <c r="AP45" s="285"/>
      <c r="AQ45" s="286"/>
      <c r="AR45" s="287"/>
      <c r="AS45" s="285"/>
      <c r="AT45" s="286"/>
      <c r="AU45" s="287"/>
      <c r="AV45" s="285"/>
      <c r="AW45" s="286"/>
      <c r="AX45" s="287"/>
      <c r="AY45" s="288">
        <v>10</v>
      </c>
      <c r="AZ45" s="286"/>
      <c r="BA45" s="287"/>
      <c r="BB45" s="285"/>
      <c r="BC45" s="286"/>
      <c r="BD45" s="286"/>
      <c r="BE45" s="285"/>
      <c r="BF45" s="286"/>
      <c r="BG45" s="286"/>
      <c r="BH45" s="285"/>
      <c r="BI45" s="286"/>
      <c r="BJ45" s="287"/>
      <c r="BK45" s="285"/>
      <c r="BL45" s="286"/>
      <c r="BM45" s="287"/>
      <c r="BN45" s="285"/>
      <c r="BO45" s="286"/>
      <c r="BP45" s="287"/>
      <c r="BQ45" s="290"/>
      <c r="BR45" s="280">
        <f>AY45</f>
        <v>10</v>
      </c>
    </row>
    <row r="46" spans="1:70" ht="15.75" x14ac:dyDescent="0.25">
      <c r="A46" s="281">
        <v>34</v>
      </c>
      <c r="B46" s="267" t="s">
        <v>366</v>
      </c>
      <c r="C46" s="293"/>
      <c r="D46" s="283"/>
      <c r="E46" s="283"/>
      <c r="F46" s="293"/>
      <c r="G46" s="283"/>
      <c r="H46" s="284"/>
      <c r="I46" s="293"/>
      <c r="J46" s="283"/>
      <c r="K46" s="284"/>
      <c r="L46" s="285"/>
      <c r="M46" s="286"/>
      <c r="N46" s="287"/>
      <c r="O46" s="285"/>
      <c r="P46" s="286"/>
      <c r="Q46" s="287"/>
      <c r="R46" s="285"/>
      <c r="S46" s="286"/>
      <c r="T46" s="286"/>
      <c r="U46" s="285"/>
      <c r="V46" s="286"/>
      <c r="W46" s="287"/>
      <c r="X46" s="288"/>
      <c r="Y46" s="289"/>
      <c r="Z46" s="289"/>
      <c r="AA46" s="288"/>
      <c r="AB46" s="289"/>
      <c r="AC46" s="289"/>
      <c r="AD46" s="288"/>
      <c r="AE46" s="289"/>
      <c r="AF46" s="290"/>
      <c r="AG46" s="288"/>
      <c r="AH46" s="289"/>
      <c r="AI46" s="289"/>
      <c r="AJ46" s="285"/>
      <c r="AK46" s="286"/>
      <c r="AL46" s="286"/>
      <c r="AM46" s="285"/>
      <c r="AN46" s="286"/>
      <c r="AO46" s="287"/>
      <c r="AP46" s="285"/>
      <c r="AQ46" s="286"/>
      <c r="AR46" s="287"/>
      <c r="AS46" s="285"/>
      <c r="AT46" s="286"/>
      <c r="AU46" s="287"/>
      <c r="AV46" s="285"/>
      <c r="AW46" s="286"/>
      <c r="AX46" s="287"/>
      <c r="AY46" s="288">
        <v>8</v>
      </c>
      <c r="AZ46" s="286"/>
      <c r="BA46" s="287"/>
      <c r="BB46" s="285"/>
      <c r="BC46" s="286"/>
      <c r="BD46" s="286"/>
      <c r="BE46" s="285"/>
      <c r="BF46" s="286"/>
      <c r="BG46" s="286"/>
      <c r="BH46" s="285"/>
      <c r="BI46" s="286"/>
      <c r="BJ46" s="287"/>
      <c r="BK46" s="285"/>
      <c r="BL46" s="286"/>
      <c r="BM46" s="287"/>
      <c r="BN46" s="285"/>
      <c r="BO46" s="286"/>
      <c r="BP46" s="287"/>
      <c r="BQ46" s="290"/>
      <c r="BR46" s="280">
        <f>AY46</f>
        <v>8</v>
      </c>
    </row>
    <row r="47" spans="1:70" ht="15.75" x14ac:dyDescent="0.25">
      <c r="A47" s="281">
        <v>35</v>
      </c>
      <c r="B47" s="267" t="s">
        <v>625</v>
      </c>
      <c r="C47" s="282"/>
      <c r="D47" s="11"/>
      <c r="E47" s="11"/>
      <c r="F47" s="282"/>
      <c r="G47" s="11"/>
      <c r="H47" s="291"/>
      <c r="I47" s="282"/>
      <c r="J47" s="11"/>
      <c r="K47" s="291"/>
      <c r="L47" s="288"/>
      <c r="M47" s="289"/>
      <c r="N47" s="290"/>
      <c r="O47" s="288"/>
      <c r="P47" s="289"/>
      <c r="Q47" s="290"/>
      <c r="R47" s="288"/>
      <c r="S47" s="289"/>
      <c r="T47" s="289"/>
      <c r="U47" s="288"/>
      <c r="V47" s="289"/>
      <c r="W47" s="290"/>
      <c r="X47" s="288"/>
      <c r="Y47" s="289"/>
      <c r="Z47" s="289"/>
      <c r="AA47" s="288"/>
      <c r="AB47" s="289"/>
      <c r="AC47" s="289"/>
      <c r="AD47" s="288"/>
      <c r="AE47" s="289"/>
      <c r="AF47" s="290"/>
      <c r="AG47" s="288"/>
      <c r="AH47" s="289"/>
      <c r="AI47" s="289"/>
      <c r="AJ47" s="285"/>
      <c r="AK47" s="286"/>
      <c r="AL47" s="286"/>
      <c r="AM47" s="285"/>
      <c r="AN47" s="286"/>
      <c r="AO47" s="287"/>
      <c r="AP47" s="285"/>
      <c r="AQ47" s="286"/>
      <c r="AR47" s="287"/>
      <c r="AS47" s="285"/>
      <c r="AT47" s="286"/>
      <c r="AU47" s="287"/>
      <c r="AV47" s="285"/>
      <c r="AW47" s="286"/>
      <c r="AX47" s="287"/>
      <c r="AY47" s="285"/>
      <c r="AZ47" s="286"/>
      <c r="BA47" s="287"/>
      <c r="BB47" s="285"/>
      <c r="BC47" s="286"/>
      <c r="BD47" s="286"/>
      <c r="BE47" s="285"/>
      <c r="BF47" s="286"/>
      <c r="BG47" s="286"/>
      <c r="BH47" s="285"/>
      <c r="BI47" s="286"/>
      <c r="BJ47" s="287"/>
      <c r="BK47" s="288">
        <v>3</v>
      </c>
      <c r="BL47" s="286"/>
      <c r="BM47" s="287"/>
      <c r="BN47" s="285"/>
      <c r="BO47" s="286"/>
      <c r="BP47" s="287"/>
      <c r="BQ47" s="290"/>
      <c r="BR47" s="280">
        <f>BK47</f>
        <v>3</v>
      </c>
    </row>
    <row r="48" spans="1:70" ht="15.75" x14ac:dyDescent="0.25">
      <c r="A48" s="281">
        <v>36</v>
      </c>
      <c r="B48" s="267" t="s">
        <v>462</v>
      </c>
      <c r="C48" s="293"/>
      <c r="D48" s="283"/>
      <c r="E48" s="283"/>
      <c r="F48" s="293"/>
      <c r="G48" s="283"/>
      <c r="H48" s="284"/>
      <c r="I48" s="293"/>
      <c r="J48" s="283"/>
      <c r="K48" s="284"/>
      <c r="L48" s="285"/>
      <c r="M48" s="286"/>
      <c r="N48" s="287"/>
      <c r="O48" s="285"/>
      <c r="P48" s="286"/>
      <c r="Q48" s="287"/>
      <c r="R48" s="285"/>
      <c r="S48" s="286"/>
      <c r="T48" s="286"/>
      <c r="U48" s="285"/>
      <c r="V48" s="286"/>
      <c r="W48" s="287"/>
      <c r="X48" s="288"/>
      <c r="Y48" s="289"/>
      <c r="Z48" s="289"/>
      <c r="AA48" s="288"/>
      <c r="AB48" s="289"/>
      <c r="AC48" s="289"/>
      <c r="AD48" s="288"/>
      <c r="AE48" s="289"/>
      <c r="AF48" s="290"/>
      <c r="AG48" s="288"/>
      <c r="AH48" s="289"/>
      <c r="AI48" s="289"/>
      <c r="AJ48" s="285"/>
      <c r="AK48" s="286"/>
      <c r="AL48" s="286"/>
      <c r="AM48" s="285"/>
      <c r="AN48" s="286"/>
      <c r="AO48" s="287"/>
      <c r="AP48" s="285"/>
      <c r="AQ48" s="286"/>
      <c r="AR48" s="287"/>
      <c r="AS48" s="285"/>
      <c r="AT48" s="286"/>
      <c r="AU48" s="287"/>
      <c r="AV48" s="285"/>
      <c r="AW48" s="286"/>
      <c r="AX48" s="287"/>
      <c r="AY48" s="288"/>
      <c r="AZ48" s="286"/>
      <c r="BA48" s="287"/>
      <c r="BB48" s="285"/>
      <c r="BC48" s="286"/>
      <c r="BD48" s="286"/>
      <c r="BE48" s="285"/>
      <c r="BF48" s="286"/>
      <c r="BG48" s="286"/>
      <c r="BH48" s="285"/>
      <c r="BI48" s="286"/>
      <c r="BJ48" s="287"/>
      <c r="BK48" s="285"/>
      <c r="BL48" s="286"/>
      <c r="BM48" s="287"/>
      <c r="BN48" s="285"/>
      <c r="BO48" s="286"/>
      <c r="BP48" s="287"/>
      <c r="BQ48" s="290"/>
      <c r="BR48" s="280" t="s">
        <v>122</v>
      </c>
    </row>
    <row r="49" spans="1:69" s="86" customFormat="1" ht="5.25" customHeight="1" x14ac:dyDescent="0.2"/>
    <row r="51" spans="1:69" s="1" customFormat="1" ht="15.75" x14ac:dyDescent="0.25">
      <c r="A51" s="51" t="s">
        <v>57</v>
      </c>
      <c r="B51" s="52"/>
      <c r="C51" s="52"/>
      <c r="F51" s="53" t="s">
        <v>58</v>
      </c>
      <c r="H51"/>
      <c r="I51"/>
      <c r="J51"/>
      <c r="K51"/>
      <c r="L51"/>
      <c r="M51"/>
      <c r="N51"/>
      <c r="U51" s="231"/>
      <c r="V51" s="231"/>
      <c r="W51" s="231"/>
      <c r="X51" s="231"/>
      <c r="Y51" s="231"/>
      <c r="Z51" s="231"/>
      <c r="AA51" s="231"/>
      <c r="AB51" s="231"/>
      <c r="AC51" s="231"/>
      <c r="AD51" s="231"/>
      <c r="AE51" s="231"/>
      <c r="AF51" s="231"/>
      <c r="AG51" s="296" t="s">
        <v>59</v>
      </c>
      <c r="AH51" s="231"/>
      <c r="AI51" s="77"/>
      <c r="AJ51" s="297"/>
      <c r="AK51" s="86"/>
      <c r="AL51" s="231"/>
      <c r="AM51" s="298"/>
      <c r="AN51" s="231"/>
      <c r="AO51" s="231"/>
      <c r="AP51" s="231"/>
      <c r="AQ51" s="231"/>
      <c r="AR51" s="231"/>
      <c r="AS51" s="231"/>
      <c r="AT51" s="231"/>
      <c r="AU51" s="231"/>
      <c r="AV51" s="297" t="s">
        <v>60</v>
      </c>
      <c r="AW51" s="231"/>
      <c r="AX51" s="231"/>
      <c r="AY51" s="231"/>
      <c r="AZ51" s="231"/>
      <c r="BA51" s="231"/>
      <c r="BB51" s="231"/>
      <c r="BC51" s="231"/>
      <c r="BD51" s="231"/>
      <c r="BE51" s="231"/>
      <c r="BF51" s="231"/>
      <c r="BG51" s="231"/>
      <c r="BH51" s="231"/>
      <c r="BI51" s="231"/>
      <c r="BJ51" s="231"/>
      <c r="BK51" s="231"/>
      <c r="BL51" s="231"/>
      <c r="BM51" s="231"/>
      <c r="BN51" s="231"/>
      <c r="BO51" s="231"/>
      <c r="BP51" s="231"/>
      <c r="BQ51" s="231"/>
    </row>
    <row r="52" spans="1:69" s="1" customFormat="1" ht="15.75" x14ac:dyDescent="0.25">
      <c r="A52" s="51"/>
      <c r="B52" s="52"/>
      <c r="C52" s="52"/>
      <c r="F52" s="53"/>
      <c r="H52"/>
      <c r="I52"/>
      <c r="J52"/>
      <c r="K52"/>
      <c r="L52"/>
      <c r="M52"/>
      <c r="N52"/>
      <c r="U52" s="231"/>
      <c r="V52" s="231"/>
      <c r="W52" s="231"/>
      <c r="X52" s="231"/>
      <c r="Y52" s="231"/>
      <c r="Z52" s="231"/>
      <c r="AA52" s="231"/>
      <c r="AB52" s="231"/>
      <c r="AC52" s="231"/>
      <c r="AD52" s="231"/>
      <c r="AE52" s="231"/>
      <c r="AF52" s="231"/>
      <c r="AG52" s="296"/>
      <c r="AH52" s="231"/>
      <c r="AI52" s="77"/>
      <c r="AJ52" s="297"/>
      <c r="AK52" s="86"/>
      <c r="AL52" s="231"/>
      <c r="AM52" s="298"/>
      <c r="AN52" s="231"/>
      <c r="AO52" s="231"/>
      <c r="AP52" s="231"/>
      <c r="AQ52" s="231"/>
      <c r="AR52" s="231"/>
      <c r="AS52" s="231"/>
      <c r="AT52" s="231"/>
      <c r="AU52" s="231"/>
      <c r="AV52" s="297"/>
      <c r="AW52" s="231"/>
      <c r="AX52" s="231"/>
      <c r="AY52" s="231"/>
      <c r="AZ52" s="231"/>
      <c r="BA52" s="231"/>
      <c r="BB52" s="231"/>
      <c r="BC52" s="231"/>
      <c r="BD52" s="231"/>
      <c r="BE52" s="231"/>
      <c r="BF52" s="231"/>
      <c r="BG52" s="231"/>
      <c r="BH52" s="231"/>
      <c r="BI52" s="231"/>
      <c r="BJ52" s="231"/>
      <c r="BK52" s="231"/>
      <c r="BL52" s="231"/>
      <c r="BM52" s="231"/>
      <c r="BN52" s="231"/>
      <c r="BO52" s="231"/>
      <c r="BP52" s="231"/>
      <c r="BQ52" s="231"/>
    </row>
    <row r="53" spans="1:69" s="1" customFormat="1" ht="15.75" x14ac:dyDescent="0.25">
      <c r="A53" s="51" t="s">
        <v>61</v>
      </c>
      <c r="B53" s="52"/>
      <c r="C53" s="52"/>
      <c r="F53" s="53" t="s">
        <v>62</v>
      </c>
      <c r="H53"/>
      <c r="I53"/>
      <c r="J53"/>
      <c r="K53"/>
      <c r="L53"/>
      <c r="M53"/>
      <c r="N53"/>
      <c r="U53" s="231"/>
      <c r="V53" s="231"/>
      <c r="W53" s="231"/>
      <c r="X53" s="231"/>
      <c r="Y53" s="231"/>
      <c r="Z53" s="231"/>
      <c r="AA53" s="231"/>
      <c r="AB53" s="231"/>
      <c r="AC53" s="231"/>
      <c r="AD53" s="231"/>
      <c r="AE53" s="231"/>
      <c r="AF53" s="231"/>
      <c r="AG53" s="296" t="s">
        <v>63</v>
      </c>
      <c r="AH53" s="231"/>
      <c r="AI53" s="77"/>
      <c r="AJ53" s="297"/>
      <c r="AK53" s="86"/>
      <c r="AL53" s="231"/>
      <c r="AM53" s="298"/>
      <c r="AN53" s="231"/>
      <c r="AO53" s="231"/>
      <c r="AP53" s="231"/>
      <c r="AQ53" s="231"/>
      <c r="AR53" s="231"/>
      <c r="AS53" s="231"/>
      <c r="AT53" s="231"/>
      <c r="AU53" s="231"/>
      <c r="AV53" s="297" t="s">
        <v>64</v>
      </c>
      <c r="AW53" s="231"/>
      <c r="AX53" s="231"/>
      <c r="AY53" s="231"/>
      <c r="AZ53" s="231"/>
      <c r="BA53" s="231"/>
      <c r="BB53" s="231"/>
      <c r="BC53" s="231"/>
      <c r="BD53" s="231"/>
      <c r="BE53" s="231"/>
      <c r="BF53" s="231"/>
      <c r="BG53" s="231"/>
      <c r="BH53" s="231"/>
      <c r="BI53" s="231"/>
      <c r="BJ53" s="231"/>
      <c r="BK53" s="231"/>
      <c r="BL53" s="231"/>
      <c r="BM53" s="231"/>
      <c r="BN53" s="231"/>
      <c r="BO53" s="231"/>
      <c r="BP53" s="231"/>
      <c r="BQ53" s="231"/>
    </row>
  </sheetData>
  <mergeCells count="38">
    <mergeCell ref="A1:BR1"/>
    <mergeCell ref="A2:BR2"/>
    <mergeCell ref="A3:BR3"/>
    <mergeCell ref="A4:BR4"/>
    <mergeCell ref="A6:BR6"/>
    <mergeCell ref="A7:BR7"/>
    <mergeCell ref="A8:BR8"/>
    <mergeCell ref="A9:C9"/>
    <mergeCell ref="A11:A12"/>
    <mergeCell ref="B11:B12"/>
    <mergeCell ref="C11:W11"/>
    <mergeCell ref="X11:AI11"/>
    <mergeCell ref="AJ11:BD11"/>
    <mergeCell ref="BE11:BP11"/>
    <mergeCell ref="BQ11:BQ12"/>
    <mergeCell ref="BR11:BR12"/>
    <mergeCell ref="C12:E12"/>
    <mergeCell ref="F12:H12"/>
    <mergeCell ref="I12:K12"/>
    <mergeCell ref="L12:N12"/>
    <mergeCell ref="O12:Q12"/>
    <mergeCell ref="R12:T12"/>
    <mergeCell ref="U12:W12"/>
    <mergeCell ref="X12:Z12"/>
    <mergeCell ref="AA12:AC12"/>
    <mergeCell ref="AD12:AF12"/>
    <mergeCell ref="AG12:AI12"/>
    <mergeCell ref="AJ12:AL12"/>
    <mergeCell ref="AM12:AO12"/>
    <mergeCell ref="AP12:AR12"/>
    <mergeCell ref="AS12:AU12"/>
    <mergeCell ref="BK12:BM12"/>
    <mergeCell ref="BN12:BP12"/>
    <mergeCell ref="AV12:AX12"/>
    <mergeCell ref="AY12:BA12"/>
    <mergeCell ref="BB12:BD12"/>
    <mergeCell ref="BE12:BG12"/>
    <mergeCell ref="BH12:BJ12"/>
  </mergeCells>
  <pageMargins left="0.118055555555556" right="0.15763888888888899" top="0.196527777777778" bottom="0.15763888888888899" header="0.51180555555555496" footer="0.51180555555555496"/>
  <pageSetup paperSize="9" scale="66" firstPageNumber="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view="pageBreakPreview" zoomScaleNormal="90" workbookViewId="0">
      <selection activeCell="A60" sqref="A60"/>
    </sheetView>
  </sheetViews>
  <sheetFormatPr defaultColWidth="8.7109375" defaultRowHeight="12.75" x14ac:dyDescent="0.2"/>
  <cols>
    <col min="1" max="1" width="4.5703125" style="299" customWidth="1"/>
    <col min="2" max="2" width="36.42578125" customWidth="1"/>
    <col min="3" max="3" width="30.28515625" customWidth="1"/>
    <col min="4" max="4" width="9.5703125" customWidth="1"/>
    <col min="5" max="5" width="36.42578125" customWidth="1"/>
    <col min="6" max="6" width="16.140625" customWidth="1"/>
    <col min="246" max="246" width="4.5703125" customWidth="1"/>
    <col min="247" max="247" width="36.42578125" customWidth="1"/>
    <col min="248" max="248" width="26.28515625" customWidth="1"/>
    <col min="249" max="249" width="9.5703125" customWidth="1"/>
    <col min="250" max="250" width="36.42578125" customWidth="1"/>
    <col min="251" max="251" width="13.7109375" customWidth="1"/>
    <col min="502" max="502" width="4.5703125" customWidth="1"/>
    <col min="503" max="503" width="36.42578125" customWidth="1"/>
    <col min="504" max="504" width="26.28515625" customWidth="1"/>
    <col min="505" max="505" width="9.5703125" customWidth="1"/>
    <col min="506" max="506" width="36.42578125" customWidth="1"/>
    <col min="507" max="507" width="13.7109375" customWidth="1"/>
    <col min="758" max="758" width="4.5703125" customWidth="1"/>
    <col min="759" max="759" width="36.42578125" customWidth="1"/>
    <col min="760" max="760" width="26.28515625" customWidth="1"/>
    <col min="761" max="761" width="9.5703125" customWidth="1"/>
    <col min="762" max="762" width="36.42578125" customWidth="1"/>
    <col min="763" max="763" width="13.7109375" customWidth="1"/>
  </cols>
  <sheetData>
    <row r="1" spans="1:6" s="90" customFormat="1" ht="15" customHeight="1" x14ac:dyDescent="0.25">
      <c r="A1" s="327" t="s">
        <v>0</v>
      </c>
      <c r="B1" s="327"/>
      <c r="C1" s="327"/>
      <c r="D1" s="327"/>
      <c r="E1" s="327"/>
      <c r="F1" s="327"/>
    </row>
    <row r="2" spans="1:6" s="90" customFormat="1" ht="15" customHeight="1" x14ac:dyDescent="0.25">
      <c r="A2" s="327" t="s">
        <v>1</v>
      </c>
      <c r="B2" s="327"/>
      <c r="C2" s="327"/>
      <c r="D2" s="327"/>
      <c r="E2" s="327"/>
      <c r="F2" s="327"/>
    </row>
    <row r="3" spans="1:6" s="90" customFormat="1" ht="15" customHeight="1" x14ac:dyDescent="0.25">
      <c r="A3" s="327" t="s">
        <v>2</v>
      </c>
      <c r="B3" s="327"/>
      <c r="C3" s="327"/>
      <c r="D3" s="327"/>
      <c r="E3" s="327"/>
      <c r="F3" s="327"/>
    </row>
    <row r="4" spans="1:6" s="90" customFormat="1" ht="15" customHeight="1" x14ac:dyDescent="0.25">
      <c r="A4" s="327" t="s">
        <v>3</v>
      </c>
      <c r="B4" s="327"/>
      <c r="C4" s="327"/>
      <c r="D4" s="327"/>
      <c r="E4" s="327"/>
      <c r="F4" s="327"/>
    </row>
    <row r="5" spans="1:6" ht="4.5" customHeight="1" x14ac:dyDescent="0.25">
      <c r="A5" s="327"/>
      <c r="B5" s="327"/>
      <c r="C5" s="327"/>
      <c r="D5" s="327"/>
      <c r="E5" s="327"/>
      <c r="F5" s="327"/>
    </row>
    <row r="6" spans="1:6" ht="15.75" x14ac:dyDescent="0.25">
      <c r="A6" s="327" t="s">
        <v>626</v>
      </c>
      <c r="B6" s="327"/>
      <c r="C6" s="327"/>
      <c r="D6" s="327"/>
      <c r="E6" s="327"/>
      <c r="F6" s="327"/>
    </row>
    <row r="7" spans="1:6" ht="15.75" x14ac:dyDescent="0.25">
      <c r="A7" s="327" t="s">
        <v>7</v>
      </c>
      <c r="B7" s="327"/>
      <c r="C7" s="327"/>
      <c r="D7" s="327"/>
      <c r="E7" s="327"/>
      <c r="F7" s="327"/>
    </row>
    <row r="8" spans="1:6" ht="15.75" x14ac:dyDescent="0.25">
      <c r="A8" s="327" t="s">
        <v>627</v>
      </c>
      <c r="B8" s="327"/>
      <c r="C8" s="327"/>
      <c r="D8" s="327"/>
      <c r="E8" s="327"/>
      <c r="F8" s="327"/>
    </row>
    <row r="9" spans="1:6" ht="15.75" x14ac:dyDescent="0.25">
      <c r="A9" s="327" t="s">
        <v>628</v>
      </c>
      <c r="B9" s="327"/>
      <c r="C9" s="327"/>
      <c r="D9" s="327"/>
      <c r="E9" s="327"/>
      <c r="F9" s="327"/>
    </row>
    <row r="10" spans="1:6" ht="15.75" x14ac:dyDescent="0.25">
      <c r="A10" s="300"/>
      <c r="B10" s="301" t="s">
        <v>4</v>
      </c>
      <c r="C10" s="302"/>
      <c r="D10" s="303"/>
      <c r="E10" s="303"/>
      <c r="F10" s="304"/>
    </row>
    <row r="11" spans="1:6" ht="5.25" customHeight="1" x14ac:dyDescent="0.2"/>
    <row r="12" spans="1:6" ht="30" customHeight="1" x14ac:dyDescent="0.2">
      <c r="A12" s="149" t="s">
        <v>629</v>
      </c>
      <c r="B12" s="305" t="s">
        <v>21</v>
      </c>
      <c r="C12" s="149" t="s">
        <v>630</v>
      </c>
      <c r="D12" s="306" t="s">
        <v>631</v>
      </c>
      <c r="E12" s="149" t="s">
        <v>632</v>
      </c>
      <c r="F12" s="16" t="s">
        <v>633</v>
      </c>
    </row>
    <row r="13" spans="1:6" ht="15" x14ac:dyDescent="0.25">
      <c r="A13" s="307">
        <v>1</v>
      </c>
      <c r="B13" s="158" t="s">
        <v>634</v>
      </c>
      <c r="C13" s="152" t="s">
        <v>635</v>
      </c>
      <c r="D13" s="152" t="s">
        <v>636</v>
      </c>
      <c r="E13" s="152" t="s">
        <v>620</v>
      </c>
      <c r="F13" s="149" t="s">
        <v>637</v>
      </c>
    </row>
    <row r="14" spans="1:6" ht="15" x14ac:dyDescent="0.25">
      <c r="A14" s="307">
        <v>2</v>
      </c>
      <c r="B14" s="158" t="s">
        <v>638</v>
      </c>
      <c r="C14" s="152" t="s">
        <v>639</v>
      </c>
      <c r="D14" s="152" t="s">
        <v>636</v>
      </c>
      <c r="E14" s="152" t="s">
        <v>74</v>
      </c>
      <c r="F14" s="149" t="s">
        <v>640</v>
      </c>
    </row>
    <row r="15" spans="1:6" ht="15" x14ac:dyDescent="0.25">
      <c r="A15" s="307">
        <v>3</v>
      </c>
      <c r="B15" s="158" t="s">
        <v>641</v>
      </c>
      <c r="C15" s="152" t="s">
        <v>642</v>
      </c>
      <c r="D15" s="152" t="s">
        <v>636</v>
      </c>
      <c r="E15" s="152" t="s">
        <v>52</v>
      </c>
      <c r="F15" s="149" t="s">
        <v>640</v>
      </c>
    </row>
    <row r="16" spans="1:6" ht="15" x14ac:dyDescent="0.25">
      <c r="A16" s="307">
        <v>4</v>
      </c>
      <c r="B16" s="158" t="s">
        <v>643</v>
      </c>
      <c r="C16" s="152" t="s">
        <v>644</v>
      </c>
      <c r="D16" s="152" t="s">
        <v>636</v>
      </c>
      <c r="E16" s="152" t="s">
        <v>52</v>
      </c>
      <c r="F16" s="149" t="s">
        <v>640</v>
      </c>
    </row>
    <row r="17" spans="1:6" ht="15" x14ac:dyDescent="0.25">
      <c r="A17" s="307">
        <v>5</v>
      </c>
      <c r="B17" s="158" t="s">
        <v>645</v>
      </c>
      <c r="C17" s="152" t="s">
        <v>646</v>
      </c>
      <c r="D17" s="152" t="s">
        <v>636</v>
      </c>
      <c r="E17" s="152" t="s">
        <v>647</v>
      </c>
      <c r="F17" s="149" t="s">
        <v>640</v>
      </c>
    </row>
    <row r="18" spans="1:6" ht="15" x14ac:dyDescent="0.25">
      <c r="A18" s="307">
        <v>6</v>
      </c>
      <c r="B18" s="158" t="s">
        <v>648</v>
      </c>
      <c r="C18" s="152" t="s">
        <v>649</v>
      </c>
      <c r="D18" s="152" t="s">
        <v>636</v>
      </c>
      <c r="E18" s="152" t="s">
        <v>650</v>
      </c>
      <c r="F18" s="149" t="s">
        <v>640</v>
      </c>
    </row>
    <row r="19" spans="1:6" ht="15" x14ac:dyDescent="0.25">
      <c r="A19" s="307">
        <v>7</v>
      </c>
      <c r="B19" s="158" t="s">
        <v>651</v>
      </c>
      <c r="C19" s="152" t="s">
        <v>649</v>
      </c>
      <c r="D19" s="152" t="s">
        <v>636</v>
      </c>
      <c r="E19" s="152" t="s">
        <v>652</v>
      </c>
      <c r="F19" s="149" t="s">
        <v>637</v>
      </c>
    </row>
    <row r="20" spans="1:6" ht="15" x14ac:dyDescent="0.25">
      <c r="A20" s="307">
        <v>8</v>
      </c>
      <c r="B20" s="158" t="s">
        <v>653</v>
      </c>
      <c r="C20" s="152" t="s">
        <v>649</v>
      </c>
      <c r="D20" s="152" t="s">
        <v>636</v>
      </c>
      <c r="E20" s="152" t="s">
        <v>78</v>
      </c>
      <c r="F20" s="149" t="s">
        <v>640</v>
      </c>
    </row>
    <row r="21" spans="1:6" ht="15" x14ac:dyDescent="0.25">
      <c r="A21" s="307">
        <v>9</v>
      </c>
      <c r="B21" s="158" t="s">
        <v>654</v>
      </c>
      <c r="C21" s="152" t="s">
        <v>649</v>
      </c>
      <c r="D21" s="152" t="s">
        <v>636</v>
      </c>
      <c r="E21" s="152" t="s">
        <v>39</v>
      </c>
      <c r="F21" s="149" t="s">
        <v>640</v>
      </c>
    </row>
    <row r="22" spans="1:6" ht="15" x14ac:dyDescent="0.25">
      <c r="A22" s="307">
        <v>10</v>
      </c>
      <c r="B22" s="158" t="s">
        <v>655</v>
      </c>
      <c r="C22" s="152" t="s">
        <v>649</v>
      </c>
      <c r="D22" s="152" t="s">
        <v>636</v>
      </c>
      <c r="E22" s="152" t="s">
        <v>78</v>
      </c>
      <c r="F22" s="149" t="s">
        <v>640</v>
      </c>
    </row>
    <row r="23" spans="1:6" ht="15" x14ac:dyDescent="0.25">
      <c r="A23" s="307">
        <v>11</v>
      </c>
      <c r="B23" s="308" t="s">
        <v>656</v>
      </c>
      <c r="C23" s="152" t="s">
        <v>649</v>
      </c>
      <c r="D23" s="152" t="s">
        <v>636</v>
      </c>
      <c r="E23" s="152" t="s">
        <v>652</v>
      </c>
      <c r="F23" s="149" t="s">
        <v>637</v>
      </c>
    </row>
    <row r="24" spans="1:6" ht="15" x14ac:dyDescent="0.25">
      <c r="A24" s="307">
        <v>12</v>
      </c>
      <c r="B24" s="158" t="s">
        <v>657</v>
      </c>
      <c r="C24" s="152" t="s">
        <v>649</v>
      </c>
      <c r="D24" s="152" t="s">
        <v>636</v>
      </c>
      <c r="E24" s="152" t="s">
        <v>175</v>
      </c>
      <c r="F24" s="149" t="s">
        <v>637</v>
      </c>
    </row>
    <row r="25" spans="1:6" ht="15" x14ac:dyDescent="0.25">
      <c r="A25" s="307">
        <v>13</v>
      </c>
      <c r="B25" s="158" t="s">
        <v>658</v>
      </c>
      <c r="C25" s="152" t="s">
        <v>649</v>
      </c>
      <c r="D25" s="152" t="s">
        <v>636</v>
      </c>
      <c r="E25" s="152" t="s">
        <v>74</v>
      </c>
      <c r="F25" s="149" t="s">
        <v>640</v>
      </c>
    </row>
    <row r="26" spans="1:6" ht="15" x14ac:dyDescent="0.25">
      <c r="A26" s="307">
        <v>14</v>
      </c>
      <c r="B26" s="158" t="s">
        <v>659</v>
      </c>
      <c r="C26" s="152" t="s">
        <v>649</v>
      </c>
      <c r="D26" s="152" t="s">
        <v>636</v>
      </c>
      <c r="E26" s="152" t="s">
        <v>52</v>
      </c>
      <c r="F26" s="149" t="s">
        <v>637</v>
      </c>
    </row>
    <row r="27" spans="1:6" ht="15" x14ac:dyDescent="0.25">
      <c r="A27" s="307">
        <v>15</v>
      </c>
      <c r="B27" s="158" t="s">
        <v>660</v>
      </c>
      <c r="C27" s="152" t="s">
        <v>649</v>
      </c>
      <c r="D27" s="152" t="s">
        <v>636</v>
      </c>
      <c r="E27" s="152" t="s">
        <v>194</v>
      </c>
      <c r="F27" s="149" t="s">
        <v>637</v>
      </c>
    </row>
    <row r="28" spans="1:6" ht="15" x14ac:dyDescent="0.25">
      <c r="A28" s="307">
        <v>16</v>
      </c>
      <c r="B28" s="158" t="s">
        <v>661</v>
      </c>
      <c r="C28" s="152" t="s">
        <v>649</v>
      </c>
      <c r="D28" s="152" t="s">
        <v>636</v>
      </c>
      <c r="E28" s="152" t="s">
        <v>52</v>
      </c>
      <c r="F28" s="149" t="s">
        <v>640</v>
      </c>
    </row>
    <row r="29" spans="1:6" ht="15" x14ac:dyDescent="0.25">
      <c r="A29" s="307">
        <v>17</v>
      </c>
      <c r="B29" s="158" t="s">
        <v>662</v>
      </c>
      <c r="C29" s="152" t="s">
        <v>649</v>
      </c>
      <c r="D29" s="152" t="s">
        <v>636</v>
      </c>
      <c r="E29" s="152" t="s">
        <v>188</v>
      </c>
      <c r="F29" s="149" t="s">
        <v>640</v>
      </c>
    </row>
    <row r="30" spans="1:6" ht="15" x14ac:dyDescent="0.25">
      <c r="A30" s="307">
        <v>18</v>
      </c>
      <c r="B30" s="158" t="s">
        <v>663</v>
      </c>
      <c r="C30" s="152" t="s">
        <v>649</v>
      </c>
      <c r="D30" s="152" t="s">
        <v>636</v>
      </c>
      <c r="E30" s="152" t="s">
        <v>180</v>
      </c>
      <c r="F30" s="149" t="s">
        <v>640</v>
      </c>
    </row>
    <row r="31" spans="1:6" ht="15" x14ac:dyDescent="0.25">
      <c r="A31" s="307">
        <v>19</v>
      </c>
      <c r="B31" s="158" t="s">
        <v>664</v>
      </c>
      <c r="C31" s="152" t="s">
        <v>649</v>
      </c>
      <c r="D31" s="152" t="s">
        <v>636</v>
      </c>
      <c r="E31" s="152" t="s">
        <v>155</v>
      </c>
      <c r="F31" s="149" t="s">
        <v>637</v>
      </c>
    </row>
    <row r="32" spans="1:6" ht="15" x14ac:dyDescent="0.25">
      <c r="A32" s="307">
        <v>20</v>
      </c>
      <c r="B32" s="158" t="s">
        <v>665</v>
      </c>
      <c r="C32" s="152" t="s">
        <v>649</v>
      </c>
      <c r="D32" s="152" t="s">
        <v>636</v>
      </c>
      <c r="E32" s="152" t="s">
        <v>254</v>
      </c>
      <c r="F32" s="149" t="s">
        <v>640</v>
      </c>
    </row>
    <row r="33" spans="1:6" ht="15" x14ac:dyDescent="0.25">
      <c r="A33" s="307">
        <v>21</v>
      </c>
      <c r="B33" s="158" t="s">
        <v>666</v>
      </c>
      <c r="C33" s="152" t="s">
        <v>649</v>
      </c>
      <c r="D33" s="152" t="s">
        <v>636</v>
      </c>
      <c r="E33" s="152" t="s">
        <v>87</v>
      </c>
      <c r="F33" s="149" t="s">
        <v>640</v>
      </c>
    </row>
    <row r="34" spans="1:6" ht="15" x14ac:dyDescent="0.25">
      <c r="A34" s="307">
        <v>22</v>
      </c>
      <c r="B34" s="158" t="s">
        <v>667</v>
      </c>
      <c r="C34" s="152" t="s">
        <v>649</v>
      </c>
      <c r="D34" s="152" t="s">
        <v>636</v>
      </c>
      <c r="E34" s="152" t="s">
        <v>650</v>
      </c>
      <c r="F34" s="149" t="s">
        <v>640</v>
      </c>
    </row>
    <row r="35" spans="1:6" ht="15" x14ac:dyDescent="0.25">
      <c r="A35" s="307">
        <v>23</v>
      </c>
      <c r="B35" s="158" t="s">
        <v>668</v>
      </c>
      <c r="C35" s="152" t="s">
        <v>649</v>
      </c>
      <c r="D35" s="152" t="s">
        <v>636</v>
      </c>
      <c r="E35" s="152" t="s">
        <v>136</v>
      </c>
      <c r="F35" s="149" t="s">
        <v>637</v>
      </c>
    </row>
    <row r="36" spans="1:6" ht="15" x14ac:dyDescent="0.25">
      <c r="A36" s="307">
        <v>24</v>
      </c>
      <c r="B36" s="158" t="s">
        <v>669</v>
      </c>
      <c r="C36" s="152" t="s">
        <v>649</v>
      </c>
      <c r="D36" s="152" t="s">
        <v>636</v>
      </c>
      <c r="E36" s="152" t="s">
        <v>78</v>
      </c>
      <c r="F36" s="149" t="s">
        <v>640</v>
      </c>
    </row>
    <row r="37" spans="1:6" ht="15" x14ac:dyDescent="0.25">
      <c r="A37" s="307">
        <v>25</v>
      </c>
      <c r="B37" s="158" t="s">
        <v>670</v>
      </c>
      <c r="C37" s="152" t="s">
        <v>649</v>
      </c>
      <c r="D37" s="152" t="s">
        <v>636</v>
      </c>
      <c r="E37" s="152" t="s">
        <v>87</v>
      </c>
      <c r="F37" s="149" t="s">
        <v>637</v>
      </c>
    </row>
    <row r="38" spans="1:6" ht="15" x14ac:dyDescent="0.25">
      <c r="A38" s="307">
        <v>26</v>
      </c>
      <c r="B38" s="158" t="s">
        <v>671</v>
      </c>
      <c r="C38" s="152" t="s">
        <v>649</v>
      </c>
      <c r="D38" s="152" t="s">
        <v>636</v>
      </c>
      <c r="E38" s="152" t="s">
        <v>42</v>
      </c>
      <c r="F38" s="149" t="s">
        <v>637</v>
      </c>
    </row>
    <row r="39" spans="1:6" ht="15" x14ac:dyDescent="0.25">
      <c r="A39" s="307">
        <v>27</v>
      </c>
      <c r="B39" s="158" t="s">
        <v>672</v>
      </c>
      <c r="C39" s="152" t="s">
        <v>649</v>
      </c>
      <c r="D39" s="152" t="s">
        <v>636</v>
      </c>
      <c r="E39" s="152" t="s">
        <v>673</v>
      </c>
      <c r="F39" s="149" t="s">
        <v>637</v>
      </c>
    </row>
    <row r="40" spans="1:6" ht="15" x14ac:dyDescent="0.25">
      <c r="A40" s="307">
        <v>28</v>
      </c>
      <c r="B40" s="158" t="s">
        <v>674</v>
      </c>
      <c r="C40" s="152" t="s">
        <v>649</v>
      </c>
      <c r="D40" s="152" t="s">
        <v>675</v>
      </c>
      <c r="E40" s="152" t="s">
        <v>188</v>
      </c>
      <c r="F40" s="149" t="s">
        <v>637</v>
      </c>
    </row>
    <row r="41" spans="1:6" ht="15" x14ac:dyDescent="0.25">
      <c r="A41" s="307">
        <v>29</v>
      </c>
      <c r="B41" s="308" t="s">
        <v>676</v>
      </c>
      <c r="C41" s="309" t="s">
        <v>649</v>
      </c>
      <c r="D41" s="309" t="s">
        <v>675</v>
      </c>
      <c r="E41" s="309" t="s">
        <v>621</v>
      </c>
      <c r="F41" s="149" t="s">
        <v>637</v>
      </c>
    </row>
    <row r="42" spans="1:6" ht="15" x14ac:dyDescent="0.25">
      <c r="A42" s="307">
        <v>30</v>
      </c>
      <c r="B42" s="158" t="s">
        <v>677</v>
      </c>
      <c r="C42" s="152" t="s">
        <v>649</v>
      </c>
      <c r="D42" s="152" t="s">
        <v>675</v>
      </c>
      <c r="E42" s="152" t="s">
        <v>620</v>
      </c>
      <c r="F42" s="149" t="s">
        <v>637</v>
      </c>
    </row>
    <row r="43" spans="1:6" ht="15" x14ac:dyDescent="0.25">
      <c r="A43" s="307">
        <v>31</v>
      </c>
      <c r="B43" s="158" t="s">
        <v>678</v>
      </c>
      <c r="C43" s="152" t="s">
        <v>649</v>
      </c>
      <c r="D43" s="152" t="s">
        <v>675</v>
      </c>
      <c r="E43" s="152" t="s">
        <v>74</v>
      </c>
      <c r="F43" s="149" t="s">
        <v>637</v>
      </c>
    </row>
    <row r="44" spans="1:6" ht="15" x14ac:dyDescent="0.25">
      <c r="A44" s="307">
        <v>32</v>
      </c>
      <c r="B44" s="158" t="s">
        <v>679</v>
      </c>
      <c r="C44" s="152" t="s">
        <v>649</v>
      </c>
      <c r="D44" s="152" t="s">
        <v>675</v>
      </c>
      <c r="E44" s="152" t="s">
        <v>620</v>
      </c>
      <c r="F44" s="149" t="s">
        <v>637</v>
      </c>
    </row>
    <row r="45" spans="1:6" ht="15" x14ac:dyDescent="0.25">
      <c r="A45" s="307">
        <v>33</v>
      </c>
      <c r="B45" s="158" t="s">
        <v>680</v>
      </c>
      <c r="C45" s="152" t="s">
        <v>649</v>
      </c>
      <c r="D45" s="152" t="s">
        <v>675</v>
      </c>
      <c r="E45" s="152" t="s">
        <v>652</v>
      </c>
      <c r="F45" s="149" t="s">
        <v>637</v>
      </c>
    </row>
    <row r="46" spans="1:6" ht="15" x14ac:dyDescent="0.25">
      <c r="A46" s="307">
        <v>34</v>
      </c>
      <c r="B46" s="158" t="s">
        <v>681</v>
      </c>
      <c r="C46" s="152" t="s">
        <v>649</v>
      </c>
      <c r="D46" s="152" t="s">
        <v>675</v>
      </c>
      <c r="E46" s="152" t="s">
        <v>599</v>
      </c>
      <c r="F46" s="149" t="s">
        <v>637</v>
      </c>
    </row>
    <row r="47" spans="1:6" ht="15" x14ac:dyDescent="0.25">
      <c r="A47" s="307">
        <v>35</v>
      </c>
      <c r="B47" s="158" t="s">
        <v>682</v>
      </c>
      <c r="C47" s="152" t="s">
        <v>649</v>
      </c>
      <c r="D47" s="152" t="s">
        <v>675</v>
      </c>
      <c r="E47" s="152" t="s">
        <v>683</v>
      </c>
      <c r="F47" s="149" t="s">
        <v>637</v>
      </c>
    </row>
    <row r="48" spans="1:6" s="257" customFormat="1" ht="15" x14ac:dyDescent="0.25">
      <c r="A48" s="307">
        <v>36</v>
      </c>
      <c r="B48" s="158" t="s">
        <v>684</v>
      </c>
      <c r="C48" s="152" t="s">
        <v>649</v>
      </c>
      <c r="D48" s="152" t="s">
        <v>675</v>
      </c>
      <c r="E48" s="152" t="s">
        <v>620</v>
      </c>
      <c r="F48" s="310" t="s">
        <v>637</v>
      </c>
    </row>
    <row r="49" spans="1:6" ht="15" x14ac:dyDescent="0.25">
      <c r="A49" s="307">
        <v>37</v>
      </c>
      <c r="B49" s="158" t="s">
        <v>685</v>
      </c>
      <c r="C49" s="152" t="s">
        <v>649</v>
      </c>
      <c r="D49" s="152" t="s">
        <v>675</v>
      </c>
      <c r="E49" s="152" t="s">
        <v>55</v>
      </c>
      <c r="F49" s="149" t="s">
        <v>637</v>
      </c>
    </row>
    <row r="50" spans="1:6" ht="15" x14ac:dyDescent="0.25">
      <c r="A50" s="307">
        <v>38</v>
      </c>
      <c r="B50" s="158" t="s">
        <v>686</v>
      </c>
      <c r="C50" s="152" t="s">
        <v>649</v>
      </c>
      <c r="D50" s="152" t="s">
        <v>675</v>
      </c>
      <c r="E50" s="152" t="s">
        <v>620</v>
      </c>
      <c r="F50" s="149" t="s">
        <v>637</v>
      </c>
    </row>
    <row r="51" spans="1:6" ht="15" x14ac:dyDescent="0.25">
      <c r="A51" s="307">
        <v>39</v>
      </c>
      <c r="B51" s="158" t="s">
        <v>687</v>
      </c>
      <c r="C51" s="152" t="s">
        <v>649</v>
      </c>
      <c r="D51" s="152" t="s">
        <v>675</v>
      </c>
      <c r="E51" s="152" t="s">
        <v>650</v>
      </c>
      <c r="F51" s="149" t="s">
        <v>640</v>
      </c>
    </row>
    <row r="52" spans="1:6" ht="15" x14ac:dyDescent="0.25">
      <c r="A52" s="307">
        <v>40</v>
      </c>
      <c r="B52" s="158" t="s">
        <v>688</v>
      </c>
      <c r="C52" s="152" t="s">
        <v>649</v>
      </c>
      <c r="D52" s="152" t="s">
        <v>675</v>
      </c>
      <c r="E52" s="152" t="s">
        <v>39</v>
      </c>
      <c r="F52" s="149" t="s">
        <v>637</v>
      </c>
    </row>
    <row r="53" spans="1:6" ht="15" x14ac:dyDescent="0.25">
      <c r="A53" s="307">
        <v>41</v>
      </c>
      <c r="B53" s="158" t="s">
        <v>689</v>
      </c>
      <c r="C53" s="152" t="s">
        <v>649</v>
      </c>
      <c r="D53" s="152" t="s">
        <v>675</v>
      </c>
      <c r="E53" s="152" t="s">
        <v>599</v>
      </c>
      <c r="F53" s="149" t="s">
        <v>637</v>
      </c>
    </row>
    <row r="54" spans="1:6" ht="15" x14ac:dyDescent="0.25">
      <c r="A54" s="307">
        <v>42</v>
      </c>
      <c r="B54" s="158" t="s">
        <v>690</v>
      </c>
      <c r="C54" s="152" t="s">
        <v>649</v>
      </c>
      <c r="D54" s="152" t="s">
        <v>675</v>
      </c>
      <c r="E54" s="152" t="s">
        <v>620</v>
      </c>
      <c r="F54" s="149" t="s">
        <v>637</v>
      </c>
    </row>
    <row r="55" spans="1:6" ht="15" x14ac:dyDescent="0.25">
      <c r="A55" s="307">
        <v>43</v>
      </c>
      <c r="B55" s="158" t="s">
        <v>691</v>
      </c>
      <c r="C55" s="152" t="s">
        <v>649</v>
      </c>
      <c r="D55" s="152" t="s">
        <v>692</v>
      </c>
      <c r="E55" s="152" t="s">
        <v>111</v>
      </c>
      <c r="F55" s="149" t="s">
        <v>637</v>
      </c>
    </row>
    <row r="56" spans="1:6" ht="15" x14ac:dyDescent="0.25">
      <c r="A56" s="307">
        <v>44</v>
      </c>
      <c r="B56" s="308" t="s">
        <v>693</v>
      </c>
      <c r="C56" s="152" t="s">
        <v>649</v>
      </c>
      <c r="D56" s="152" t="s">
        <v>675</v>
      </c>
      <c r="E56" s="152" t="s">
        <v>87</v>
      </c>
      <c r="F56" s="149" t="s">
        <v>637</v>
      </c>
    </row>
    <row r="57" spans="1:6" ht="15" x14ac:dyDescent="0.25">
      <c r="A57" s="307">
        <v>45</v>
      </c>
      <c r="B57" s="158" t="s">
        <v>694</v>
      </c>
      <c r="C57" s="152" t="s">
        <v>649</v>
      </c>
      <c r="D57" s="152" t="s">
        <v>675</v>
      </c>
      <c r="E57" s="152" t="s">
        <v>74</v>
      </c>
      <c r="F57" s="149" t="s">
        <v>637</v>
      </c>
    </row>
    <row r="58" spans="1:6" ht="15" x14ac:dyDescent="0.25">
      <c r="A58" s="307">
        <v>46</v>
      </c>
      <c r="B58" s="158" t="s">
        <v>695</v>
      </c>
      <c r="C58" s="152" t="s">
        <v>649</v>
      </c>
      <c r="D58" s="152" t="s">
        <v>675</v>
      </c>
      <c r="E58" s="152" t="s">
        <v>620</v>
      </c>
      <c r="F58" s="149" t="s">
        <v>637</v>
      </c>
    </row>
    <row r="59" spans="1:6" ht="15" x14ac:dyDescent="0.25">
      <c r="A59" s="307">
        <v>47</v>
      </c>
      <c r="B59" s="158" t="s">
        <v>696</v>
      </c>
      <c r="C59" s="152" t="s">
        <v>649</v>
      </c>
      <c r="D59" s="152" t="s">
        <v>675</v>
      </c>
      <c r="E59" s="152" t="s">
        <v>188</v>
      </c>
      <c r="F59" s="149" t="s">
        <v>637</v>
      </c>
    </row>
    <row r="60" spans="1:6" ht="15" x14ac:dyDescent="0.25">
      <c r="A60" s="307">
        <v>48</v>
      </c>
      <c r="B60" s="158" t="s">
        <v>697</v>
      </c>
      <c r="C60" s="152" t="s">
        <v>649</v>
      </c>
      <c r="D60" s="152" t="s">
        <v>675</v>
      </c>
      <c r="E60" s="152" t="s">
        <v>219</v>
      </c>
      <c r="F60" s="149" t="s">
        <v>640</v>
      </c>
    </row>
    <row r="61" spans="1:6" ht="15" x14ac:dyDescent="0.25">
      <c r="A61" s="307">
        <v>49</v>
      </c>
      <c r="B61" s="158" t="s">
        <v>698</v>
      </c>
      <c r="C61" s="152" t="s">
        <v>649</v>
      </c>
      <c r="D61" s="152" t="s">
        <v>675</v>
      </c>
      <c r="E61" s="152" t="s">
        <v>111</v>
      </c>
      <c r="F61" s="149" t="s">
        <v>637</v>
      </c>
    </row>
    <row r="62" spans="1:6" ht="15" x14ac:dyDescent="0.25">
      <c r="A62" s="307">
        <v>50</v>
      </c>
      <c r="B62" s="158" t="s">
        <v>699</v>
      </c>
      <c r="C62" s="152" t="s">
        <v>649</v>
      </c>
      <c r="D62" s="152" t="s">
        <v>675</v>
      </c>
      <c r="E62" s="152" t="s">
        <v>700</v>
      </c>
      <c r="F62" s="149" t="s">
        <v>640</v>
      </c>
    </row>
    <row r="63" spans="1:6" ht="15" x14ac:dyDescent="0.25">
      <c r="A63" s="307">
        <v>51</v>
      </c>
      <c r="B63" s="158" t="s">
        <v>701</v>
      </c>
      <c r="C63" s="152" t="s">
        <v>649</v>
      </c>
      <c r="D63" s="152" t="s">
        <v>702</v>
      </c>
      <c r="E63" s="152" t="s">
        <v>239</v>
      </c>
      <c r="F63" s="311" t="s">
        <v>703</v>
      </c>
    </row>
    <row r="64" spans="1:6" ht="15" x14ac:dyDescent="0.25">
      <c r="A64" s="307">
        <v>52</v>
      </c>
      <c r="B64" s="158" t="s">
        <v>704</v>
      </c>
      <c r="C64" s="152" t="s">
        <v>649</v>
      </c>
      <c r="D64" s="152" t="s">
        <v>702</v>
      </c>
      <c r="E64" s="152" t="s">
        <v>239</v>
      </c>
      <c r="F64" s="149" t="s">
        <v>637</v>
      </c>
    </row>
    <row r="65" spans="1:6" ht="15" x14ac:dyDescent="0.25">
      <c r="A65" s="312"/>
      <c r="B65" s="245"/>
      <c r="C65" s="313"/>
      <c r="D65" s="313"/>
      <c r="E65" s="313"/>
      <c r="F65" s="312"/>
    </row>
    <row r="66" spans="1:6" ht="21" customHeight="1" x14ac:dyDescent="0.25">
      <c r="A66" s="314" t="s">
        <v>57</v>
      </c>
      <c r="B66" s="52"/>
      <c r="E66" s="245" t="s">
        <v>705</v>
      </c>
    </row>
    <row r="67" spans="1:6" ht="15.75" x14ac:dyDescent="0.25">
      <c r="A67" s="315"/>
      <c r="B67" s="52"/>
      <c r="E67" s="52"/>
      <c r="F67" s="52"/>
    </row>
    <row r="68" spans="1:6" ht="21" customHeight="1" x14ac:dyDescent="0.25">
      <c r="A68" s="314" t="s">
        <v>293</v>
      </c>
      <c r="B68" s="52"/>
      <c r="E68" s="53" t="s">
        <v>706</v>
      </c>
    </row>
    <row r="69" spans="1:6" s="90" customFormat="1" ht="15" x14ac:dyDescent="0.25">
      <c r="A69" s="316"/>
    </row>
  </sheetData>
  <mergeCells count="9">
    <mergeCell ref="A6:F6"/>
    <mergeCell ref="A7:F7"/>
    <mergeCell ref="A8:F8"/>
    <mergeCell ref="A9:F9"/>
    <mergeCell ref="A1:F1"/>
    <mergeCell ref="A2:F2"/>
    <mergeCell ref="A3:F3"/>
    <mergeCell ref="A4:F4"/>
    <mergeCell ref="A5:F5"/>
  </mergeCells>
  <pageMargins left="0.65972222222222199" right="0.19027777777777799" top="0.75" bottom="0.75" header="0.51180555555555496" footer="0.51180555555555496"/>
  <pageSetup paperSize="9" scale="66" firstPageNumber="0" orientation="portrait" horizontalDpi="300" verticalDpi="300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639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27</vt:i4>
      </vt:variant>
      <vt:variant>
        <vt:lpstr>Именованные диапазоны</vt:lpstr>
      </vt:variant>
      <vt:variant>
        <vt:i4>11</vt:i4>
      </vt:variant>
    </vt:vector>
  </HeadingPairs>
  <TitlesOfParts>
    <vt:vector size="38" baseType="lpstr">
      <vt:lpstr>М.дц.48</vt:lpstr>
      <vt:lpstr>дц.53</vt:lpstr>
      <vt:lpstr>дц.58</vt:lpstr>
      <vt:lpstr>дц.63</vt:lpstr>
      <vt:lpstr>дц.68</vt:lpstr>
      <vt:lpstr>дц.73</vt:lpstr>
      <vt:lpstr>дц.73+</vt:lpstr>
      <vt:lpstr>Ж.дц.48</vt:lpstr>
      <vt:lpstr>ж.дц.53</vt:lpstr>
      <vt:lpstr>ж.дц.58</vt:lpstr>
      <vt:lpstr>ж.дц.58+</vt:lpstr>
      <vt:lpstr>эст.ДЦ</vt:lpstr>
      <vt:lpstr>М.дв.48</vt:lpstr>
      <vt:lpstr>дв.53</vt:lpstr>
      <vt:lpstr>дв.58</vt:lpstr>
      <vt:lpstr>дв.63</vt:lpstr>
      <vt:lpstr>дв.68</vt:lpstr>
      <vt:lpstr>дв.73</vt:lpstr>
      <vt:lpstr>дв.73+</vt:lpstr>
      <vt:lpstr>Р.48</vt:lpstr>
      <vt:lpstr>Р.53</vt:lpstr>
      <vt:lpstr>Р.58</vt:lpstr>
      <vt:lpstr>Р.58+</vt:lpstr>
      <vt:lpstr>ЖОНГ. </vt:lpstr>
      <vt:lpstr>д.17-18</vt:lpstr>
      <vt:lpstr>Командный </vt:lpstr>
      <vt:lpstr>Список судей</vt:lpstr>
      <vt:lpstr>дв.53!Область_печати</vt:lpstr>
      <vt:lpstr>дв.58!Область_печати</vt:lpstr>
      <vt:lpstr>дв.63!Область_печати</vt:lpstr>
      <vt:lpstr>дв.68!Область_печати</vt:lpstr>
      <vt:lpstr>дв.73!Область_печати</vt:lpstr>
      <vt:lpstr>'дв.73+'!Область_печати</vt:lpstr>
      <vt:lpstr>Ж.дц.48!Область_печати</vt:lpstr>
      <vt:lpstr>'Командный '!Область_печати</vt:lpstr>
      <vt:lpstr>М.дв.48!Область_печати</vt:lpstr>
      <vt:lpstr>'Список судей'!Область_печати</vt:lpstr>
      <vt:lpstr>эст.ДЦ!Область_печати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Юноши 2017, Калуга</dc:title>
  <dc:subject>Гиревой спорт</dc:subject>
  <dc:creator>Valentin Egorov</dc:creator>
  <dc:description/>
  <cp:lastModifiedBy>Пользователь Windows</cp:lastModifiedBy>
  <cp:revision>78</cp:revision>
  <cp:lastPrinted>2022-02-16T07:20:43Z</cp:lastPrinted>
  <dcterms:created xsi:type="dcterms:W3CDTF">2013-04-13T11:33:00Z</dcterms:created>
  <dcterms:modified xsi:type="dcterms:W3CDTF">2022-02-16T09:17:51Z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