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20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21.xml.rels" ContentType="application/vnd.openxmlformats-package.relationships+xml"/>
  <Override PartName="/xl/worksheets/_rels/sheet9.xml.rels" ContentType="application/vnd.openxmlformats-package.relationships+xml"/>
  <Override PartName="/xl/worksheets/_rels/sheet22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_rels/sheet23.xml.rels" ContentType="application/vnd.openxmlformats-package.relationships+xml"/>
  <Override PartName="/xl/worksheets/_rels/sheet24.xml.rels" ContentType="application/vnd.openxmlformats-package.relationships+xml"/>
  <Override PartName="/xl/worksheets/_rels/sheet25.xml.rels" ContentType="application/vnd.openxmlformats-package.relationships+xml"/>
  <Override PartName="/xl/worksheets/_rels/sheet26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sharedStrings.xml" ContentType="application/vnd.openxmlformats-officedocument.spreadsheetml.sharedStrings+xml"/>
  <Override PartName="/xl/media/image213.png" ContentType="image/png"/>
  <Override PartName="/xl/media/image220.jpeg" ContentType="image/jpeg"/>
  <Override PartName="/xl/media/image214.jpeg" ContentType="image/jpeg"/>
  <Override PartName="/xl/media/image215.png" ContentType="image/png"/>
  <Override PartName="/xl/media/image223.png" ContentType="image/png"/>
  <Override PartName="/xl/media/image216.jpeg" ContentType="image/jpeg"/>
  <Override PartName="/xl/media/image217.png" ContentType="image/png"/>
  <Override PartName="/xl/media/image218.jpeg" ContentType="image/jpeg"/>
  <Override PartName="/xl/media/image219.png" ContentType="image/png"/>
  <Override PartName="/xl/media/image239.jpeg" ContentType="image/jpeg"/>
  <Override PartName="/xl/media/image221.png" ContentType="image/png"/>
  <Override PartName="/xl/media/image222.jpeg" ContentType="image/jpeg"/>
  <Override PartName="/xl/media/image224.jpeg" ContentType="image/jpeg"/>
  <Override PartName="/xl/media/image248.png" ContentType="image/png"/>
  <Override PartName="/xl/media/image225.png" ContentType="image/png"/>
  <Override PartName="/xl/media/image226.jpeg" ContentType="image/jpeg"/>
  <Override PartName="/xl/media/image227.png" ContentType="image/png"/>
  <Override PartName="/xl/media/image261.jpeg" ContentType="image/jpeg"/>
  <Override PartName="/xl/media/image228.jpeg" ContentType="image/jpeg"/>
  <Override PartName="/xl/media/image231.png" ContentType="image/png"/>
  <Override PartName="/xl/media/image229.png" ContentType="image/png"/>
  <Override PartName="/xl/media/image230.jpeg" ContentType="image/jpeg"/>
  <Override PartName="/xl/media/image232.jpeg" ContentType="image/jpeg"/>
  <Override PartName="/xl/media/image233.png" ContentType="image/png"/>
  <Override PartName="/xl/media/image234.jpeg" ContentType="image/jpeg"/>
  <Override PartName="/xl/media/image235.jpeg" ContentType="image/jpeg"/>
  <Override PartName="/xl/media/image246.png" ContentType="image/png"/>
  <Override PartName="/xl/media/image236.jpeg" ContentType="image/jpeg"/>
  <Override PartName="/xl/media/image256.png" ContentType="image/png"/>
  <Override PartName="/xl/media/image237.png" ContentType="image/png"/>
  <Override PartName="/xl/media/image238.png" ContentType="image/png"/>
  <Override PartName="/xl/media/image240.png" ContentType="image/png"/>
  <Override PartName="/xl/media/image241.jpeg" ContentType="image/jpeg"/>
  <Override PartName="/xl/media/image242.png" ContentType="image/png"/>
  <Override PartName="/xl/media/image257.jpeg" ContentType="image/jpeg"/>
  <Override PartName="/xl/media/image243.jpeg" ContentType="image/jpeg"/>
  <Override PartName="/xl/media/image244.png" ContentType="image/png"/>
  <Override PartName="/xl/media/image245.jpeg" ContentType="image/jpeg"/>
  <Override PartName="/xl/media/image247.jpeg" ContentType="image/jpeg"/>
  <Override PartName="/xl/media/image254.png" ContentType="image/png"/>
  <Override PartName="/xl/media/image249.jpeg" ContentType="image/jpeg"/>
  <Override PartName="/xl/media/image250.png" ContentType="image/png"/>
  <Override PartName="/xl/media/image251.jpeg" ContentType="image/jpeg"/>
  <Override PartName="/xl/media/image252.png" ContentType="image/png"/>
  <Override PartName="/xl/media/image253.jpeg" ContentType="image/jpeg"/>
  <Override PartName="/xl/media/image255.jpeg" ContentType="image/jpeg"/>
  <Override PartName="/xl/media/image258.png" ContentType="image/png"/>
  <Override PartName="/xl/media/image259.jpeg" ContentType="image/jpeg"/>
  <Override PartName="/xl/media/image262.png" ContentType="image/png"/>
  <Override PartName="/xl/media/image260.png" ContentType="image/png"/>
  <Override PartName="/xl/media/image263.jpeg" ContentType="image/jpeg"/>
  <Override PartName="/xl/media/image264.png" ContentType="image/png"/>
  <Override PartName="/xl/media/image265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21.xml.rels" ContentType="application/vnd.openxmlformats-package.relationships+xml"/>
  <Override PartName="/xl/drawings/_rels/drawing4.xml.rels" ContentType="application/vnd.openxmlformats-package.relationships+xml"/>
  <Override PartName="/xl/drawings/_rels/drawing22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23.xml.rels" ContentType="application/vnd.openxmlformats-package.relationships+xml"/>
  <Override PartName="/xl/drawings/_rels/drawing7.xml.rels" ContentType="application/vnd.openxmlformats-package.relationships+xml"/>
  <Override PartName="/xl/drawings/_rels/drawing24.xml.rels" ContentType="application/vnd.openxmlformats-package.relationships+xml"/>
  <Override PartName="/xl/drawings/_rels/drawing8.xml.rels" ContentType="application/vnd.openxmlformats-package.relationships+xml"/>
  <Override PartName="/xl/drawings/_rels/drawing25.xml.rels" ContentType="application/vnd.openxmlformats-package.relationships+xml"/>
  <Override PartName="/xl/drawings/_rels/drawing9.xml.rels" ContentType="application/vnd.openxmlformats-package.relationships+xml"/>
  <Override PartName="/xl/drawings/_rels/drawing26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М.дц.58" sheetId="1" state="visible" r:id="rId2"/>
    <sheet name="дц.63" sheetId="2" state="visible" r:id="rId3"/>
    <sheet name="дц.68" sheetId="3" state="visible" r:id="rId4"/>
    <sheet name="дц.73" sheetId="4" state="visible" r:id="rId5"/>
    <sheet name="дц.78" sheetId="5" state="visible" r:id="rId6"/>
    <sheet name="дц.85" sheetId="6" state="visible" r:id="rId7"/>
    <sheet name="дц.85+" sheetId="7" state="visible" r:id="rId8"/>
    <sheet name="Ж.дц.53" sheetId="8" state="visible" r:id="rId9"/>
    <sheet name="ж.дц.58" sheetId="9" state="visible" r:id="rId10"/>
    <sheet name="ж.дц.63" sheetId="10" state="visible" r:id="rId11"/>
    <sheet name="ж.дц.63+" sheetId="11" state="visible" r:id="rId12"/>
    <sheet name="эст.ДЦ" sheetId="12" state="visible" r:id="rId13"/>
    <sheet name="М.дв.58" sheetId="13" state="visible" r:id="rId14"/>
    <sheet name="дв.63" sheetId="14" state="visible" r:id="rId15"/>
    <sheet name="дв.68" sheetId="15" state="visible" r:id="rId16"/>
    <sheet name="дв.73" sheetId="16" state="visible" r:id="rId17"/>
    <sheet name="дв.78" sheetId="17" state="visible" r:id="rId18"/>
    <sheet name="дв.85" sheetId="18" state="visible" r:id="rId19"/>
    <sheet name="дв.85+" sheetId="19" state="visible" r:id="rId20"/>
    <sheet name="Р.53" sheetId="20" state="visible" r:id="rId21"/>
    <sheet name="Р.58" sheetId="21" state="visible" r:id="rId22"/>
    <sheet name="Р.63" sheetId="22" state="visible" r:id="rId23"/>
    <sheet name="Р.63+" sheetId="23" state="visible" r:id="rId24"/>
    <sheet name="ЖОНГ" sheetId="24" state="visible" r:id="rId25"/>
    <sheet name="Командный" sheetId="25" state="visible" r:id="rId26"/>
    <sheet name="Список судей" sheetId="26" state="visible" r:id="rId27"/>
  </sheets>
  <definedNames>
    <definedName function="false" hidden="false" localSheetId="25" name="_xlnm.Print_Area" vbProcedure="false">'Список судей'!$A$1:$F$68</definedName>
    <definedName function="false" hidden="false" name="_1Excel_BuiltIn_Print_Area_2" vbProcedure="false">#REF!</definedName>
    <definedName function="false" hidden="false" name="_2Excel_BuiltIn_Print_Area_3" vbProcedure="false">#REF!</definedName>
    <definedName function="false" hidden="false" localSheetId="12" name="_xlnm.Print_Area" vbProcedure="false">м.дв.58!$a$1:$S$31</definedName>
    <definedName function="false" hidden="false" localSheetId="13" name="_xlnm.Print_Area" vbProcedure="false">дв.63!$a$1:$S$37</definedName>
    <definedName function="false" hidden="false" localSheetId="14" name="_xlnm.Print_Area" vbProcedure="false">дв.68!$a$1:$S$39</definedName>
    <definedName function="false" hidden="false" localSheetId="15" name="_xlnm.Print_Area" vbProcedure="false">дв.73!$a$1:$S$36</definedName>
    <definedName function="false" hidden="false" localSheetId="16" name="_xlnm.Print_Area" vbProcedure="false">дв.78!$a$1:$S$33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<sst xmlns="http://schemas.openxmlformats.org/spreadsheetml/2006/main" count="2980" uniqueCount="663">
  <si>
    <t xml:space="preserve">Министерство спорта Российской Федерации</t>
  </si>
  <si>
    <r>
      <rPr>
        <b val="true"/>
        <sz val="12"/>
        <rFont val="Times New Roman"/>
        <family val="1"/>
        <charset val="204"/>
      </rPr>
      <t xml:space="preserve">Общероссийская общественная организация</t>
    </r>
    <r>
      <rPr>
        <b val="true"/>
        <sz val="10"/>
        <rFont val="Times New Roman"/>
        <family val="1"/>
        <charset val="204"/>
      </rPr>
      <t xml:space="preserve"> </t>
    </r>
    <r>
      <rPr>
        <b val="true"/>
        <sz val="12"/>
        <rFont val="Times New Roman"/>
        <family val="1"/>
        <charset val="204"/>
      </rPr>
      <t xml:space="preserve">Всероссийская Федерация гиревого спорта</t>
    </r>
  </si>
  <si>
    <t xml:space="preserve">Министерство спорта Республики Татарстан</t>
  </si>
  <si>
    <t xml:space="preserve">Региональная общественная организация «Федерация гиревого спорта Республики Татарстан» </t>
  </si>
  <si>
    <t xml:space="preserve">09-14 февраля 2022 г. г.Казань</t>
  </si>
  <si>
    <t xml:space="preserve">ПРОТОКОЛ</t>
  </si>
  <si>
    <t xml:space="preserve">Высшее достижение России</t>
  </si>
  <si>
    <t xml:space="preserve">первенства России по гиревому спорту</t>
  </si>
  <si>
    <t xml:space="preserve">Вес гирь 24 кг.</t>
  </si>
  <si>
    <t xml:space="preserve">среди юношей и девушек 14 – 16 лет и 17 - 18 лет</t>
  </si>
  <si>
    <t xml:space="preserve">Регламент времени - 10 мин.</t>
  </si>
  <si>
    <t xml:space="preserve">ЕКП СМ №6423</t>
  </si>
  <si>
    <t xml:space="preserve">Разрядные нормативы</t>
  </si>
  <si>
    <t xml:space="preserve">  Количество  регионов    </t>
  </si>
  <si>
    <t xml:space="preserve">ТОЛЧОК ДЦ (юноши 17-18 лет)</t>
  </si>
  <si>
    <t xml:space="preserve">I </t>
  </si>
  <si>
    <t xml:space="preserve">II</t>
  </si>
  <si>
    <t xml:space="preserve">III </t>
  </si>
  <si>
    <t xml:space="preserve">  Количество участников</t>
  </si>
  <si>
    <t xml:space="preserve">Весовая категория 58 кг.</t>
  </si>
  <si>
    <t xml:space="preserve">Место</t>
  </si>
  <si>
    <t xml:space="preserve">ФИО</t>
  </si>
  <si>
    <t xml:space="preserve">Дата рождения</t>
  </si>
  <si>
    <t xml:space="preserve">Разряд (Звание)</t>
  </si>
  <si>
    <t xml:space="preserve">Команда</t>
  </si>
  <si>
    <t xml:space="preserve">Соб. вес</t>
  </si>
  <si>
    <t xml:space="preserve">Толчок</t>
  </si>
  <si>
    <t xml:space="preserve">Вып. Разряд </t>
  </si>
  <si>
    <t xml:space="preserve">Ком. Очки </t>
  </si>
  <si>
    <t xml:space="preserve">ФИО тренера (тренеров)</t>
  </si>
  <si>
    <t xml:space="preserve">Бедный Даниил</t>
  </si>
  <si>
    <t xml:space="preserve">2005</t>
  </si>
  <si>
    <t xml:space="preserve">I</t>
  </si>
  <si>
    <t xml:space="preserve">Краснодарский край</t>
  </si>
  <si>
    <t xml:space="preserve">Кацюба А.И.</t>
  </si>
  <si>
    <t xml:space="preserve">Токарев Михаил </t>
  </si>
  <si>
    <t xml:space="preserve">Алтайский край</t>
  </si>
  <si>
    <t xml:space="preserve">Сизинцев А.Н., Бреусов С.И.</t>
  </si>
  <si>
    <t xml:space="preserve">Поротников Станислав</t>
  </si>
  <si>
    <t xml:space="preserve">Омская область</t>
  </si>
  <si>
    <t xml:space="preserve">III</t>
  </si>
  <si>
    <t xml:space="preserve">Анасенко А.В.</t>
  </si>
  <si>
    <t xml:space="preserve">Киншин Максим </t>
  </si>
  <si>
    <t xml:space="preserve">Щекотов И.Г.</t>
  </si>
  <si>
    <t xml:space="preserve">Мироненко Денис </t>
  </si>
  <si>
    <t xml:space="preserve">Оренбургская область</t>
  </si>
  <si>
    <t xml:space="preserve">Нилов М.Г.</t>
  </si>
  <si>
    <t xml:space="preserve">Агилов Зарифулла</t>
  </si>
  <si>
    <t xml:space="preserve">Р.Башкортостан</t>
  </si>
  <si>
    <t xml:space="preserve">не явка</t>
  </si>
  <si>
    <t xml:space="preserve">-</t>
  </si>
  <si>
    <t xml:space="preserve">Тахаутдинов М.А.</t>
  </si>
  <si>
    <t xml:space="preserve">Главный судья </t>
  </si>
  <si>
    <t xml:space="preserve">Гиниатуллин  А.З., ВК, Р.Татарстан</t>
  </si>
  <si>
    <t xml:space="preserve">Зам.главного судьи</t>
  </si>
  <si>
    <t xml:space="preserve">Елисеев В.С., ВК, Омская область</t>
  </si>
  <si>
    <t xml:space="preserve">Главный секретарь   </t>
  </si>
  <si>
    <t xml:space="preserve">Ракова Е.В., ВК, г.Тюмень</t>
  </si>
  <si>
    <t xml:space="preserve">Зам главного секретаря</t>
  </si>
  <si>
    <t xml:space="preserve">Малахова О.Ю., ВК, г.Тюмень</t>
  </si>
  <si>
    <t xml:space="preserve">Весовая категория 63 кг.</t>
  </si>
  <si>
    <t xml:space="preserve">Цимерман Максим</t>
  </si>
  <si>
    <t xml:space="preserve">КМС</t>
  </si>
  <si>
    <t xml:space="preserve">КозленкоВ.Н., Харченко С.М.</t>
  </si>
  <si>
    <t xml:space="preserve">Жумадилов Аслан</t>
  </si>
  <si>
    <t xml:space="preserve">Сагандыков К.К.</t>
  </si>
  <si>
    <t xml:space="preserve">Кондратенко Антон</t>
  </si>
  <si>
    <t xml:space="preserve">Белгородская область</t>
  </si>
  <si>
    <t xml:space="preserve">Ермаков К.И.</t>
  </si>
  <si>
    <t xml:space="preserve">Иотко Николай </t>
  </si>
  <si>
    <t xml:space="preserve">г. Санкт-Петербург</t>
  </si>
  <si>
    <t xml:space="preserve">Резонов А.В.</t>
  </si>
  <si>
    <t xml:space="preserve">Ливенцов Олег</t>
  </si>
  <si>
    <t xml:space="preserve">Самарская область</t>
  </si>
  <si>
    <t xml:space="preserve">Ковалевский А.А.</t>
  </si>
  <si>
    <t xml:space="preserve">Бухгамер Семён </t>
  </si>
  <si>
    <t xml:space="preserve">Бреусов С.И.</t>
  </si>
  <si>
    <t xml:space="preserve">Терещенко Егор</t>
  </si>
  <si>
    <t xml:space="preserve">Тишкин С.В.</t>
  </si>
  <si>
    <t xml:space="preserve">Галеев Роман </t>
  </si>
  <si>
    <t xml:space="preserve">Санкт-Петербург</t>
  </si>
  <si>
    <t xml:space="preserve">Шардин Владислав</t>
  </si>
  <si>
    <t xml:space="preserve">ХМАО-Югра</t>
  </si>
  <si>
    <t xml:space="preserve">Шпартко М.А</t>
  </si>
  <si>
    <t xml:space="preserve">Белый Николай</t>
  </si>
  <si>
    <t xml:space="preserve">Бобылев Илларион</t>
  </si>
  <si>
    <t xml:space="preserve">Вологодская область</t>
  </si>
  <si>
    <t xml:space="preserve">Огарев В.Я., Огарев А.В.</t>
  </si>
  <si>
    <t xml:space="preserve">Пчелкин Тимур </t>
  </si>
  <si>
    <t xml:space="preserve">Р.Чувашия</t>
  </si>
  <si>
    <t xml:space="preserve">Бронюков Ю.А.</t>
  </si>
  <si>
    <t xml:space="preserve">Целуйко Александр</t>
  </si>
  <si>
    <t xml:space="preserve">Рябоконь О.Н</t>
  </si>
  <si>
    <t xml:space="preserve">Весовая категория 68 кг.</t>
  </si>
  <si>
    <t xml:space="preserve">Молчанов Дианисий</t>
  </si>
  <si>
    <t xml:space="preserve">Астраханская область</t>
  </si>
  <si>
    <t xml:space="preserve">Бирюков С.Н.</t>
  </si>
  <si>
    <t xml:space="preserve">Новоселов Андрей</t>
  </si>
  <si>
    <t xml:space="preserve">МС</t>
  </si>
  <si>
    <t xml:space="preserve">Кировская область</t>
  </si>
  <si>
    <t xml:space="preserve">Малков Е.И.</t>
  </si>
  <si>
    <t xml:space="preserve">Седых Илья</t>
  </si>
  <si>
    <t xml:space="preserve">Козленко В.Н., Чудаков В.А.</t>
  </si>
  <si>
    <t xml:space="preserve">Кателевский Сергей</t>
  </si>
  <si>
    <t xml:space="preserve">2004</t>
  </si>
  <si>
    <t xml:space="preserve">Танаев Ю.М.</t>
  </si>
  <si>
    <t xml:space="preserve">Гетман Максим </t>
  </si>
  <si>
    <t xml:space="preserve">Абзалова И.В.</t>
  </si>
  <si>
    <t xml:space="preserve">Захаров Илья</t>
  </si>
  <si>
    <t xml:space="preserve">Хаеров Даниил </t>
  </si>
  <si>
    <t xml:space="preserve">Тюменская область</t>
  </si>
  <si>
    <t xml:space="preserve">+I</t>
  </si>
  <si>
    <t xml:space="preserve">Шарипов Д.Т.</t>
  </si>
  <si>
    <t xml:space="preserve">Михайлов Владислав  </t>
  </si>
  <si>
    <t xml:space="preserve">Томская область</t>
  </si>
  <si>
    <t xml:space="preserve">Чепуштанов И. В.</t>
  </si>
  <si>
    <t xml:space="preserve">Проскуряков Кирилл </t>
  </si>
  <si>
    <t xml:space="preserve">Самарников Алексей</t>
  </si>
  <si>
    <t xml:space="preserve">Р.Татарстан</t>
  </si>
  <si>
    <t xml:space="preserve">Осянин И.А.</t>
  </si>
  <si>
    <t xml:space="preserve">Весовая категория 73 кг.</t>
  </si>
  <si>
    <t xml:space="preserve">Фомин Федор</t>
  </si>
  <si>
    <t xml:space="preserve">Меркулин С.В.</t>
  </si>
  <si>
    <t xml:space="preserve">Муравьев Владимир</t>
  </si>
  <si>
    <t xml:space="preserve">Танаев А.Ю., Танаев Ю.М.</t>
  </si>
  <si>
    <t xml:space="preserve">Стародубов Даниил</t>
  </si>
  <si>
    <t xml:space="preserve">Р.Крым</t>
  </si>
  <si>
    <t xml:space="preserve">Чуб-Швец А.Г.</t>
  </si>
  <si>
    <t xml:space="preserve">Прилипко Михаил </t>
  </si>
  <si>
    <t xml:space="preserve">Чепуштанов И. В., Майков С.Н.</t>
  </si>
  <si>
    <t xml:space="preserve">Трофимец Илья </t>
  </si>
  <si>
    <t xml:space="preserve">Гусев Владимир</t>
  </si>
  <si>
    <t xml:space="preserve">Иркутская область</t>
  </si>
  <si>
    <t xml:space="preserve">Гусев В.П.</t>
  </si>
  <si>
    <t xml:space="preserve">Фатеев Дмитрий </t>
  </si>
  <si>
    <t xml:space="preserve">Комаров В.П.</t>
  </si>
  <si>
    <t xml:space="preserve">Букалов Владислав</t>
  </si>
  <si>
    <t xml:space="preserve">г. Москва</t>
  </si>
  <si>
    <t xml:space="preserve">Ширшова В.Ф., Ландин А.Ю., Турищев Д.В.</t>
  </si>
  <si>
    <t xml:space="preserve">Ганичев Алесей </t>
  </si>
  <si>
    <t xml:space="preserve">Ерёмин С.В.</t>
  </si>
  <si>
    <t xml:space="preserve">Сафиуллин Рафаэль</t>
  </si>
  <si>
    <t xml:space="preserve">Весовая категория 78 кг.</t>
  </si>
  <si>
    <t xml:space="preserve">Никитин Дмитрий</t>
  </si>
  <si>
    <t xml:space="preserve">Жибинов Федор</t>
  </si>
  <si>
    <t xml:space="preserve">Челябинская область-Р.Хакасия</t>
  </si>
  <si>
    <t xml:space="preserve">Денисов И.Н., Жибинов К.В.</t>
  </si>
  <si>
    <t xml:space="preserve">Андрущенко Сергей</t>
  </si>
  <si>
    <t xml:space="preserve">Полковников Егор  </t>
  </si>
  <si>
    <t xml:space="preserve">Денисов Степан </t>
  </si>
  <si>
    <t xml:space="preserve">Винтерголлер М.Е.</t>
  </si>
  <si>
    <t xml:space="preserve">Кербер Кирилл </t>
  </si>
  <si>
    <t xml:space="preserve">Курдюков В.С.</t>
  </si>
  <si>
    <t xml:space="preserve">Чавдарь Константин</t>
  </si>
  <si>
    <t xml:space="preserve">Поляничко В.А.</t>
  </si>
  <si>
    <t xml:space="preserve">Показан результат, превышающий высшее достижение России в толчке ДЦ, Никитин Дмитрий (Самарская область) - 115 подъёмов</t>
  </si>
  <si>
    <t xml:space="preserve">Весовая категория 85 кг.</t>
  </si>
  <si>
    <t xml:space="preserve">Лопин Илья</t>
  </si>
  <si>
    <t xml:space="preserve">Ростовская область</t>
  </si>
  <si>
    <t xml:space="preserve">Пестов В.М.</t>
  </si>
  <si>
    <t xml:space="preserve">Иванов Никита </t>
  </si>
  <si>
    <t xml:space="preserve">Кемеровская область</t>
  </si>
  <si>
    <t xml:space="preserve">Ахметзянов А.Р.</t>
  </si>
  <si>
    <t xml:space="preserve">Непомнящих Вячеслав</t>
  </si>
  <si>
    <t xml:space="preserve">Невмержицкий Илья</t>
  </si>
  <si>
    <t xml:space="preserve">Игнатенко В.П.</t>
  </si>
  <si>
    <t xml:space="preserve">Весовая категория 85+ кг.</t>
  </si>
  <si>
    <t xml:space="preserve">Джунушов Айбек</t>
  </si>
  <si>
    <t xml:space="preserve">Козленко В.Н., Круч А.П.</t>
  </si>
  <si>
    <t xml:space="preserve">Рассказов Илья </t>
  </si>
  <si>
    <t xml:space="preserve">Чагин С.Г., Даричев Е.Н.</t>
  </si>
  <si>
    <t xml:space="preserve">Петрухин Егор </t>
  </si>
  <si>
    <t xml:space="preserve">Перемитин Ф.В.</t>
  </si>
  <si>
    <t xml:space="preserve">Анисимов Алексей</t>
  </si>
  <si>
    <t xml:space="preserve">Шемякин О.Л.</t>
  </si>
  <si>
    <t xml:space="preserve">Демидов Алексей</t>
  </si>
  <si>
    <t xml:space="preserve">Ахмедов Тахир</t>
  </si>
  <si>
    <t xml:space="preserve">Новосибирская область</t>
  </si>
  <si>
    <t xml:space="preserve">Кургузкин С.Н.</t>
  </si>
  <si>
    <t xml:space="preserve">Пиянзин Вячеслав </t>
  </si>
  <si>
    <t xml:space="preserve">Дергунов В.Г.</t>
  </si>
  <si>
    <t xml:space="preserve">Галактионов Александр</t>
  </si>
  <si>
    <t xml:space="preserve">Забиров Р.Р.</t>
  </si>
  <si>
    <t xml:space="preserve">Вес гирь 16 кг.</t>
  </si>
  <si>
    <t xml:space="preserve">ТОЛЧОК ДЦ (девушки 17-18 лет)</t>
  </si>
  <si>
    <t xml:space="preserve">Весовая категория 53 кг.</t>
  </si>
  <si>
    <t xml:space="preserve">Прохорова Ангелина</t>
  </si>
  <si>
    <t xml:space="preserve">Козлов Д.А., Бутенко И.А.</t>
  </si>
  <si>
    <t xml:space="preserve">Курушова Екатерина</t>
  </si>
  <si>
    <t xml:space="preserve">Р.Бурятия</t>
  </si>
  <si>
    <t xml:space="preserve">Хлебодаров А.Г.</t>
  </si>
  <si>
    <t xml:space="preserve">Лукьянчикова Яна </t>
  </si>
  <si>
    <t xml:space="preserve">1 юн.</t>
  </si>
  <si>
    <t xml:space="preserve">Сизинцев А.Н.</t>
  </si>
  <si>
    <t xml:space="preserve">Букова Ольга</t>
  </si>
  <si>
    <t xml:space="preserve">Р.Хакасия</t>
  </si>
  <si>
    <t xml:space="preserve">Жибинов К.В.</t>
  </si>
  <si>
    <t xml:space="preserve">Назипова Ирина</t>
  </si>
  <si>
    <t xml:space="preserve">Дуброва Н.А.</t>
  </si>
  <si>
    <t xml:space="preserve">Коробейникова Николина</t>
  </si>
  <si>
    <t xml:space="preserve">Чепуштанов И. В., Шаров Н.Ф.</t>
  </si>
  <si>
    <t xml:space="preserve">Морина Полина </t>
  </si>
  <si>
    <t xml:space="preserve">Салмиярова Юлия </t>
  </si>
  <si>
    <t xml:space="preserve">Минибаев Р.М.</t>
  </si>
  <si>
    <t xml:space="preserve">Мищенко Виктория </t>
  </si>
  <si>
    <t xml:space="preserve">Новиков А.В.</t>
  </si>
  <si>
    <t xml:space="preserve">Показан результат, превышающий высшее достижение России в толчке ДЦ, Прохорова Ангелина (Новосибирская область) - 65 подъёмов</t>
  </si>
  <si>
    <t xml:space="preserve">Меденцева Дарья </t>
  </si>
  <si>
    <t xml:space="preserve">Шляхова Д.П.</t>
  </si>
  <si>
    <t xml:space="preserve">Тишкина Милена</t>
  </si>
  <si>
    <t xml:space="preserve">Бутенко И.А.</t>
  </si>
  <si>
    <t xml:space="preserve">Грибанова Ирина</t>
  </si>
  <si>
    <t xml:space="preserve">Челябинская область</t>
  </si>
  <si>
    <t xml:space="preserve">Алферова В.Я.</t>
  </si>
  <si>
    <t xml:space="preserve">Агаева Карина </t>
  </si>
  <si>
    <t xml:space="preserve">Хусаинов Р.М.</t>
  </si>
  <si>
    <t xml:space="preserve">Берген Алёна </t>
  </si>
  <si>
    <t xml:space="preserve">Пожидаев В.В.</t>
  </si>
  <si>
    <t xml:space="preserve">Маркелова Алена</t>
  </si>
  <si>
    <t xml:space="preserve">Сенина Анна</t>
  </si>
  <si>
    <t xml:space="preserve">Козленко В.Н.</t>
  </si>
  <si>
    <t xml:space="preserve">Барбакова Александра</t>
  </si>
  <si>
    <t xml:space="preserve">Калужская область</t>
  </si>
  <si>
    <t xml:space="preserve">Пянко И.А.</t>
  </si>
  <si>
    <t xml:space="preserve">Воропаева Виктория</t>
  </si>
  <si>
    <t xml:space="preserve">Воронежская область</t>
  </si>
  <si>
    <t xml:space="preserve">Сорокин Н. Н., Мельник Н. В.</t>
  </si>
  <si>
    <t xml:space="preserve">Фирулева Василиса</t>
  </si>
  <si>
    <t xml:space="preserve">ЯНАО</t>
  </si>
  <si>
    <t xml:space="preserve">Бабичев М.А.</t>
  </si>
  <si>
    <t xml:space="preserve">Минашкина  Анастасия</t>
  </si>
  <si>
    <t xml:space="preserve">Смоленская область</t>
  </si>
  <si>
    <t xml:space="preserve">Шванев В.Б.</t>
  </si>
  <si>
    <t xml:space="preserve">Кузьмичева Екатерина </t>
  </si>
  <si>
    <t xml:space="preserve">Ерохин А.В.</t>
  </si>
  <si>
    <t xml:space="preserve">Халитова Ангелина </t>
  </si>
  <si>
    <t xml:space="preserve">Весовая категория 63+ кг.</t>
  </si>
  <si>
    <t xml:space="preserve">Круглова Виктория</t>
  </si>
  <si>
    <t xml:space="preserve">Кузьмичева Ксения </t>
  </si>
  <si>
    <t xml:space="preserve">Ковалёва Арина </t>
  </si>
  <si>
    <t xml:space="preserve">Полянский В.С., Сидельников А.А.</t>
  </si>
  <si>
    <t xml:space="preserve">Любина Александра</t>
  </si>
  <si>
    <t xml:space="preserve">Шпартко М.А., Рябоконь О.Н.</t>
  </si>
  <si>
    <t xml:space="preserve">Цулая Тамрико</t>
  </si>
  <si>
    <t xml:space="preserve">Круч А.П.</t>
  </si>
  <si>
    <t xml:space="preserve">Киктева Виктория</t>
  </si>
  <si>
    <t xml:space="preserve">Семирунний В.А.</t>
  </si>
  <si>
    <t xml:space="preserve">Ягницына Виолетта </t>
  </si>
  <si>
    <t xml:space="preserve">Ажермачёв А.Б., Шаров Н.Ф.</t>
  </si>
  <si>
    <t xml:space="preserve">Билибина Елизавета</t>
  </si>
  <si>
    <t xml:space="preserve">Кадыков П.</t>
  </si>
  <si>
    <t xml:space="preserve">Лунева Вероника</t>
  </si>
  <si>
    <t xml:space="preserve">Хуснудинов А.З.</t>
  </si>
  <si>
    <t xml:space="preserve">Показан результат, превышающий высшее достижение России в толчке ДЦ, Круглова Виктория (Краснодарский край) - 109 подъёмов</t>
  </si>
  <si>
    <t xml:space="preserve">первенства России по гиревому спорту  </t>
  </si>
  <si>
    <r>
      <rPr>
        <b val="true"/>
        <i val="true"/>
        <sz val="10"/>
        <color rgb="FF000000"/>
        <rFont val="Times New Roman"/>
        <family val="1"/>
        <charset val="204"/>
      </rPr>
      <t xml:space="preserve">1</t>
    </r>
    <r>
      <rPr>
        <i val="true"/>
        <sz val="10"/>
        <color rgb="FF000000"/>
        <rFont val="Times New Roman"/>
        <family val="1"/>
        <charset val="204"/>
      </rPr>
      <t xml:space="preserve">09-14 февраля 2022 г. г.Казань</t>
    </r>
  </si>
  <si>
    <t xml:space="preserve">среди юношей и девушек 14 – 16 лет и 17 - 18 лет    </t>
  </si>
  <si>
    <t xml:space="preserve">Эстафета толчок ДЦ (юноши 17-18 лет)</t>
  </si>
  <si>
    <t xml:space="preserve">Количество регионов</t>
  </si>
  <si>
    <t xml:space="preserve">Количество участников</t>
  </si>
  <si>
    <t xml:space="preserve">КОМАНДА : Омской области</t>
  </si>
  <si>
    <t xml:space="preserve">Этап</t>
  </si>
  <si>
    <t xml:space="preserve">Собств. вес</t>
  </si>
  <si>
    <t xml:space="preserve">Результат участника</t>
  </si>
  <si>
    <t xml:space="preserve">Рез-т команды </t>
  </si>
  <si>
    <t xml:space="preserve">Общий вес команды   </t>
  </si>
  <si>
    <t xml:space="preserve">КОМАНДА : Краснодарский край</t>
  </si>
  <si>
    <t xml:space="preserve">КОМАНДА : Белгородская область</t>
  </si>
  <si>
    <t xml:space="preserve">КОМАНДА : Томская область</t>
  </si>
  <si>
    <t xml:space="preserve">Лавриков Вячеслав </t>
  </si>
  <si>
    <t xml:space="preserve">КОМАНДА : Астраханская область</t>
  </si>
  <si>
    <t xml:space="preserve">Салихов Денис</t>
  </si>
  <si>
    <t xml:space="preserve">Варламов Сергей</t>
  </si>
  <si>
    <t xml:space="preserve">КОМАНДА : Алтайский край</t>
  </si>
  <si>
    <t xml:space="preserve">Регламент времени 4х3 мин.</t>
  </si>
  <si>
    <t xml:space="preserve">Бауер Владислав </t>
  </si>
  <si>
    <t xml:space="preserve">Тимофеев Артём </t>
  </si>
  <si>
    <t xml:space="preserve">Савенко А.А.</t>
  </si>
  <si>
    <t xml:space="preserve">КОМАНДА : Санкт-Петербург</t>
  </si>
  <si>
    <t xml:space="preserve">Картышев Михаил</t>
  </si>
  <si>
    <t xml:space="preserve">Корнеев Сергей</t>
  </si>
  <si>
    <t xml:space="preserve">Галеев Роман</t>
  </si>
  <si>
    <t xml:space="preserve">Иотко Николай</t>
  </si>
  <si>
    <t xml:space="preserve">Главный секретарь                                    </t>
  </si>
  <si>
    <t xml:space="preserve">Высшие достижения России</t>
  </si>
  <si>
    <t xml:space="preserve">толчок</t>
  </si>
  <si>
    <t xml:space="preserve">рывок </t>
  </si>
  <si>
    <t xml:space="preserve">ДВ</t>
  </si>
  <si>
    <t xml:space="preserve">ДВОЕБОРЬЕ (юноши 17-18 лет)</t>
  </si>
  <si>
    <t xml:space="preserve">место</t>
  </si>
  <si>
    <t xml:space="preserve">Рывок</t>
  </si>
  <si>
    <t xml:space="preserve">Сумма дв-рья</t>
  </si>
  <si>
    <t xml:space="preserve">Сумма</t>
  </si>
  <si>
    <t xml:space="preserve">Очки</t>
  </si>
  <si>
    <t xml:space="preserve">Калугин Артем </t>
  </si>
  <si>
    <t xml:space="preserve">Калугин В.Н.</t>
  </si>
  <si>
    <t xml:space="preserve">Смоляков Иван </t>
  </si>
  <si>
    <t xml:space="preserve">Прохоренко В.А.</t>
  </si>
  <si>
    <t xml:space="preserve">Меняйлов Кирилл </t>
  </si>
  <si>
    <t xml:space="preserve">Новиков Кирилл </t>
  </si>
  <si>
    <t xml:space="preserve">Бобров В.С.</t>
  </si>
  <si>
    <t xml:space="preserve">Сафин Кайрат</t>
  </si>
  <si>
    <t xml:space="preserve">1 юн. </t>
  </si>
  <si>
    <t xml:space="preserve">Барков Егор</t>
  </si>
  <si>
    <t xml:space="preserve">Барков А.П</t>
  </si>
  <si>
    <t xml:space="preserve">Кульков Вадим</t>
  </si>
  <si>
    <t xml:space="preserve">Петров О.И.</t>
  </si>
  <si>
    <t xml:space="preserve">Савкин Анатолий</t>
  </si>
  <si>
    <t xml:space="preserve">+III</t>
  </si>
  <si>
    <t xml:space="preserve">Большаков А.Е.</t>
  </si>
  <si>
    <t xml:space="preserve">Шакиров Айдар </t>
  </si>
  <si>
    <t xml:space="preserve">б/р</t>
  </si>
  <si>
    <t xml:space="preserve">Слапогузов А.М.</t>
  </si>
  <si>
    <t xml:space="preserve">Рогов Иван </t>
  </si>
  <si>
    <t xml:space="preserve">Притуленко В.И.</t>
  </si>
  <si>
    <t xml:space="preserve">Козленко В.Н., Харченко С.М.</t>
  </si>
  <si>
    <t xml:space="preserve">Шаров Никита</t>
  </si>
  <si>
    <t xml:space="preserve">Красноярский край</t>
  </si>
  <si>
    <t xml:space="preserve">Петроченко.В.М.</t>
  </si>
  <si>
    <t xml:space="preserve">Латышев Данила</t>
  </si>
  <si>
    <t xml:space="preserve">Брянская область</t>
  </si>
  <si>
    <t xml:space="preserve">Журавков С.А.</t>
  </si>
  <si>
    <t xml:space="preserve">Гончаров Евгений</t>
  </si>
  <si>
    <t xml:space="preserve">Соболев Никита</t>
  </si>
  <si>
    <t xml:space="preserve">Татаринцев Данил </t>
  </si>
  <si>
    <t xml:space="preserve">Тараканов Артем</t>
  </si>
  <si>
    <t xml:space="preserve">Чудаков В.А.</t>
  </si>
  <si>
    <t xml:space="preserve">Лесовой Илья </t>
  </si>
  <si>
    <t xml:space="preserve">Воропаев Андрей</t>
  </si>
  <si>
    <t xml:space="preserve">Санатин Д.С.</t>
  </si>
  <si>
    <t xml:space="preserve">Филипьев Владислав</t>
  </si>
  <si>
    <t xml:space="preserve">Хазиев Дамир </t>
  </si>
  <si>
    <t xml:space="preserve">г.Санкт-Петербург</t>
  </si>
  <si>
    <t xml:space="preserve">Метелёв Никита</t>
  </si>
  <si>
    <t xml:space="preserve">КМС </t>
  </si>
  <si>
    <t xml:space="preserve">Бессонов Максим</t>
  </si>
  <si>
    <t xml:space="preserve">Беляев И.Н.</t>
  </si>
  <si>
    <t xml:space="preserve">Барковский Владислав</t>
  </si>
  <si>
    <t xml:space="preserve">Блохин И.А., Любимский С.А.</t>
  </si>
  <si>
    <t xml:space="preserve">Котелевский Сергей</t>
  </si>
  <si>
    <t xml:space="preserve">Ворчаков Ярослав </t>
  </si>
  <si>
    <t xml:space="preserve">Леонова И.С.</t>
  </si>
  <si>
    <t xml:space="preserve">Курбатов Глеб </t>
  </si>
  <si>
    <t xml:space="preserve">Феофанов В.В.</t>
  </si>
  <si>
    <t xml:space="preserve">Пупков Андрей </t>
  </si>
  <si>
    <t xml:space="preserve">Пермский край</t>
  </si>
  <si>
    <t xml:space="preserve">Мошев Д.И., Бардин М.А.</t>
  </si>
  <si>
    <t xml:space="preserve">Шигильдеев Степан </t>
  </si>
  <si>
    <t xml:space="preserve">Колычев Данил </t>
  </si>
  <si>
    <t xml:space="preserve">Бахчёв Олег </t>
  </si>
  <si>
    <t xml:space="preserve">Кириллов Иван </t>
  </si>
  <si>
    <t xml:space="preserve">Тимоненков Станислав</t>
  </si>
  <si>
    <t xml:space="preserve">Лепехов Г.А</t>
  </si>
  <si>
    <t xml:space="preserve">+II</t>
  </si>
  <si>
    <t xml:space="preserve">Гурдов Семен</t>
  </si>
  <si>
    <t xml:space="preserve">2 юн.</t>
  </si>
  <si>
    <t xml:space="preserve">Аникеев Даниил</t>
  </si>
  <si>
    <t xml:space="preserve">Тверская область</t>
  </si>
  <si>
    <t xml:space="preserve">Суворов А.В.</t>
  </si>
  <si>
    <t xml:space="preserve">II </t>
  </si>
  <si>
    <t xml:space="preserve">III  </t>
  </si>
  <si>
    <t xml:space="preserve">Вахонин Егор</t>
  </si>
  <si>
    <t xml:space="preserve">Абраамян Артем</t>
  </si>
  <si>
    <t xml:space="preserve">Огородник Кирилл</t>
  </si>
  <si>
    <t xml:space="preserve">Пугачев Д.В.</t>
  </si>
  <si>
    <t xml:space="preserve">Кагарманов Салават </t>
  </si>
  <si>
    <t xml:space="preserve">Иванов Александр</t>
  </si>
  <si>
    <t xml:space="preserve">Бурлаков К.М.</t>
  </si>
  <si>
    <t xml:space="preserve">Ганичев Андрей</t>
  </si>
  <si>
    <t xml:space="preserve">Картышев Михаил </t>
  </si>
  <si>
    <t xml:space="preserve">Корнеев Сергей </t>
  </si>
  <si>
    <t xml:space="preserve">Ромадин Тимофей</t>
  </si>
  <si>
    <t xml:space="preserve">Пластеев Владимир </t>
  </si>
  <si>
    <t xml:space="preserve">г.Москва</t>
  </si>
  <si>
    <t xml:space="preserve">Жибинов Фёдор</t>
  </si>
  <si>
    <t xml:space="preserve">Кутлиахметов Мират </t>
  </si>
  <si>
    <t xml:space="preserve">Бермагамбетов Руслан</t>
  </si>
  <si>
    <t xml:space="preserve">Нилов М.Г., Павлов С.П.</t>
  </si>
  <si>
    <t xml:space="preserve">Мартыненко Алексей</t>
  </si>
  <si>
    <t xml:space="preserve">Потапов О.Ю.</t>
  </si>
  <si>
    <t xml:space="preserve">Яковлев Виталий</t>
  </si>
  <si>
    <t xml:space="preserve">Латыпов Е.А.</t>
  </si>
  <si>
    <t xml:space="preserve">Поплаухин Егор</t>
  </si>
  <si>
    <t xml:space="preserve">Мошев Д.И.</t>
  </si>
  <si>
    <t xml:space="preserve">Показан результат, превышающий высшее достижение России в толчке, Жибинов Фёдор (Челябинская область-Р.Хакасия) - 178 подъёмов</t>
  </si>
  <si>
    <t xml:space="preserve">Показан результат, превышающий высшее достижение России в рывке, Жибинов Фёдор (Челябинская область-Р.Хакасия) - 242 подъёма</t>
  </si>
  <si>
    <t xml:space="preserve">Показан результат, превышающий высшее достижение России в сумме двоеборья, Жибинов Фёдор (Челябинская область-Р.Хакасия) -299 очков</t>
  </si>
  <si>
    <t xml:space="preserve">Харханов Матвей</t>
  </si>
  <si>
    <t xml:space="preserve">Хамнуев Д.А.</t>
  </si>
  <si>
    <t xml:space="preserve">Имомов Хуснидин</t>
  </si>
  <si>
    <t xml:space="preserve">Соколов Н.А., Володин Д.И.</t>
  </si>
  <si>
    <t xml:space="preserve">Твердов Богдан</t>
  </si>
  <si>
    <t xml:space="preserve">Орлов Илья</t>
  </si>
  <si>
    <t xml:space="preserve">Каргин Я.Л.</t>
  </si>
  <si>
    <t xml:space="preserve">Орлов Сергей </t>
  </si>
  <si>
    <t xml:space="preserve">Ставропольский край</t>
  </si>
  <si>
    <t xml:space="preserve">Петров В.А.</t>
  </si>
  <si>
    <t xml:space="preserve">Тараканов Вадим </t>
  </si>
  <si>
    <t xml:space="preserve">Даричев Е.Н.</t>
  </si>
  <si>
    <t xml:space="preserve">Купш Денис</t>
  </si>
  <si>
    <t xml:space="preserve">Козлов А.В.</t>
  </si>
  <si>
    <t xml:space="preserve">Шипков Никита</t>
  </si>
  <si>
    <t xml:space="preserve">Гасимов Р.Х.</t>
  </si>
  <si>
    <t xml:space="preserve">Евсеев Матвей</t>
  </si>
  <si>
    <t xml:space="preserve">Ксенофонтов Станислав</t>
  </si>
  <si>
    <t xml:space="preserve">Потапов О.Ю., Санатин Д.С.</t>
  </si>
  <si>
    <t xml:space="preserve">Зозуля Андрей</t>
  </si>
  <si>
    <t xml:space="preserve">РЫВОК (девушки 17-18 лет)</t>
  </si>
  <si>
    <t xml:space="preserve">Бурмакина Екатерина</t>
  </si>
  <si>
    <t xml:space="preserve">Гиниатуллин А.З.</t>
  </si>
  <si>
    <t xml:space="preserve">Хуснудинова Мария</t>
  </si>
  <si>
    <t xml:space="preserve">Потапов О.Ю., Хуснудинов А.З.</t>
  </si>
  <si>
    <t xml:space="preserve">Киякина Ангелина </t>
  </si>
  <si>
    <t xml:space="preserve">Баранов В.В., Павлов С.П.</t>
  </si>
  <si>
    <t xml:space="preserve">Куликова Екатерина</t>
  </si>
  <si>
    <t xml:space="preserve">Манакова Полина</t>
  </si>
  <si>
    <t xml:space="preserve">Конев А.В.</t>
  </si>
  <si>
    <t xml:space="preserve">Улич Наталья</t>
  </si>
  <si>
    <t xml:space="preserve">Шипилев А.Н.</t>
  </si>
  <si>
    <t xml:space="preserve">Прохорова  Ангелина</t>
  </si>
  <si>
    <t xml:space="preserve">2005 </t>
  </si>
  <si>
    <t xml:space="preserve">Козлов Д.А.Ю., Бутенко А.А.</t>
  </si>
  <si>
    <t xml:space="preserve">Беликова Олеся</t>
  </si>
  <si>
    <t xml:space="preserve">Власов А.П., Вильган А.П.</t>
  </si>
  <si>
    <t xml:space="preserve">Белевич Елизавета</t>
  </si>
  <si>
    <t xml:space="preserve">Свердловская область</t>
  </si>
  <si>
    <t xml:space="preserve">Чагаев А. Е., Елфимов С. А.</t>
  </si>
  <si>
    <t xml:space="preserve">Имаева Гузель </t>
  </si>
  <si>
    <t xml:space="preserve">Сабиров А.Н.</t>
  </si>
  <si>
    <t xml:space="preserve">Шевелева Олеся</t>
  </si>
  <si>
    <t xml:space="preserve">Суворов И.В., Шелковников Н.В.</t>
  </si>
  <si>
    <t xml:space="preserve">Плешкова Анастасия</t>
  </si>
  <si>
    <t xml:space="preserve">Симушин А.М., Шадрин С.А.</t>
  </si>
  <si>
    <t xml:space="preserve">Подольская Анастасия</t>
  </si>
  <si>
    <t xml:space="preserve">3 юн.</t>
  </si>
  <si>
    <t xml:space="preserve">Ширшова В.Ф.</t>
  </si>
  <si>
    <t xml:space="preserve">Немочина Елена</t>
  </si>
  <si>
    <t xml:space="preserve">Рассадин А.А.</t>
  </si>
  <si>
    <t xml:space="preserve">Костарева Екатерина </t>
  </si>
  <si>
    <t xml:space="preserve">Показан результат, превышающий высшее достижение России в рывке, Беликова Олеся (Белгородская область) - 228 подъёмов</t>
  </si>
  <si>
    <t xml:space="preserve">Надюкова Мария</t>
  </si>
  <si>
    <t xml:space="preserve">Веселова Алла</t>
  </si>
  <si>
    <t xml:space="preserve">Шемякин О.Л., Бабуев Е.В.</t>
  </si>
  <si>
    <t xml:space="preserve">Чуб-Швец София</t>
  </si>
  <si>
    <t xml:space="preserve">Эмирасанов Э.К., Анасенко А.В.</t>
  </si>
  <si>
    <t xml:space="preserve">Гридина Дарья</t>
  </si>
  <si>
    <t xml:space="preserve">Кожушко В. А.</t>
  </si>
  <si>
    <t xml:space="preserve">Прилипко Ксения </t>
  </si>
  <si>
    <t xml:space="preserve">Сердечная Арина</t>
  </si>
  <si>
    <t xml:space="preserve">Байднер О.И.</t>
  </si>
  <si>
    <t xml:space="preserve">Бойко Ксения </t>
  </si>
  <si>
    <t xml:space="preserve">Бойко В.А.</t>
  </si>
  <si>
    <t xml:space="preserve">Тимаева Ксения</t>
  </si>
  <si>
    <t xml:space="preserve">Шпартко М.А., Рбоконь О.Н.</t>
  </si>
  <si>
    <t xml:space="preserve">Лунёва Вероника</t>
  </si>
  <si>
    <t xml:space="preserve">Бердар Маргарита</t>
  </si>
  <si>
    <t xml:space="preserve">Мухлыгина Анна</t>
  </si>
  <si>
    <t xml:space="preserve">Министерство спорта Российской Федерации.</t>
  </si>
  <si>
    <t xml:space="preserve">Общероссийская общественная организация "Всероссийская  федерация гиревого спорта".</t>
  </si>
  <si>
    <t xml:space="preserve">первенства России по гиревому спорту среди юношей и девушек 14 – 16 лет и 17 - 18 лет</t>
  </si>
  <si>
    <t xml:space="preserve">м</t>
  </si>
  <si>
    <t xml:space="preserve">Жонглирование </t>
  </si>
  <si>
    <t xml:space="preserve">ж</t>
  </si>
  <si>
    <t xml:space="preserve">пары</t>
  </si>
  <si>
    <t xml:space="preserve">№ п/п</t>
  </si>
  <si>
    <t xml:space="preserve">Фамилия Имя</t>
  </si>
  <si>
    <t xml:space="preserve">Звание</t>
  </si>
  <si>
    <t xml:space="preserve">Боковой судья № 1 </t>
  </si>
  <si>
    <t xml:space="preserve">Боковой судья № 2 </t>
  </si>
  <si>
    <t xml:space="preserve">Боковой судья № 3 </t>
  </si>
  <si>
    <t xml:space="preserve">Средняя за  ошибки</t>
  </si>
  <si>
    <t xml:space="preserve">Предваритель-ная базовая оценка</t>
  </si>
  <si>
    <t xml:space="preserve">Основная базовая оценка</t>
  </si>
  <si>
    <t xml:space="preserve">Итоговая оценка</t>
  </si>
  <si>
    <t xml:space="preserve">Вып. разряд</t>
  </si>
  <si>
    <t xml:space="preserve">ОДИНОЧНЫЙ РАЗРЯД — Юноши</t>
  </si>
  <si>
    <t xml:space="preserve">2,6</t>
  </si>
  <si>
    <t xml:space="preserve">2,8</t>
  </si>
  <si>
    <t xml:space="preserve">3,2</t>
  </si>
  <si>
    <t xml:space="preserve">2,87</t>
  </si>
  <si>
    <t xml:space="preserve">8,95</t>
  </si>
  <si>
    <t xml:space="preserve">7,1</t>
  </si>
  <si>
    <t xml:space="preserve">4,23</t>
  </si>
  <si>
    <t xml:space="preserve">1</t>
  </si>
  <si>
    <t xml:space="preserve">1,2</t>
  </si>
  <si>
    <t xml:space="preserve">2,2</t>
  </si>
  <si>
    <t xml:space="preserve">1,8</t>
  </si>
  <si>
    <t xml:space="preserve">1,73</t>
  </si>
  <si>
    <t xml:space="preserve">2,5</t>
  </si>
  <si>
    <t xml:space="preserve">0,77</t>
  </si>
  <si>
    <t xml:space="preserve">2</t>
  </si>
  <si>
    <t xml:space="preserve">1,5</t>
  </si>
  <si>
    <t xml:space="preserve">1,4</t>
  </si>
  <si>
    <t xml:space="preserve">1,6</t>
  </si>
  <si>
    <t xml:space="preserve">2,3</t>
  </si>
  <si>
    <t xml:space="preserve">1,7</t>
  </si>
  <si>
    <t xml:space="preserve">0,2</t>
  </si>
  <si>
    <t xml:space="preserve">3</t>
  </si>
  <si>
    <t xml:space="preserve">ОДИНОЧНЫЙ РАЗРЯД — Девушки</t>
  </si>
  <si>
    <t xml:space="preserve">Попова Анна</t>
  </si>
  <si>
    <t xml:space="preserve">3,1</t>
  </si>
  <si>
    <t xml:space="preserve">3,0</t>
  </si>
  <si>
    <t xml:space="preserve">3,07</t>
  </si>
  <si>
    <t xml:space="preserve">17,2</t>
  </si>
  <si>
    <t xml:space="preserve">15,2</t>
  </si>
  <si>
    <t xml:space="preserve">12,13</t>
  </si>
  <si>
    <t xml:space="preserve">+КМС</t>
  </si>
  <si>
    <t xml:space="preserve">Лунев А.Г.</t>
  </si>
  <si>
    <t xml:space="preserve">Тарасюк Елена</t>
  </si>
  <si>
    <t xml:space="preserve">3.8</t>
  </si>
  <si>
    <t xml:space="preserve">4,6</t>
  </si>
  <si>
    <t xml:space="preserve">3,7</t>
  </si>
  <si>
    <t xml:space="preserve">4,03</t>
  </si>
  <si>
    <t xml:space="preserve">10,3</t>
  </si>
  <si>
    <t xml:space="preserve">8,8</t>
  </si>
  <si>
    <t xml:space="preserve">4,77</t>
  </si>
  <si>
    <t xml:space="preserve">Мыцык С.П.</t>
  </si>
  <si>
    <t xml:space="preserve">4,8</t>
  </si>
  <si>
    <t xml:space="preserve">4,5</t>
  </si>
  <si>
    <t xml:space="preserve">4,4</t>
  </si>
  <si>
    <t xml:space="preserve">4,57</t>
  </si>
  <si>
    <t xml:space="preserve">9,2</t>
  </si>
  <si>
    <t xml:space="preserve">5,8</t>
  </si>
  <si>
    <t xml:space="preserve">1,23</t>
  </si>
  <si>
    <t xml:space="preserve">ПАРНЫЙ РАЗРЯД - Юноши </t>
  </si>
  <si>
    <t xml:space="preserve">5,2</t>
  </si>
  <si>
    <t xml:space="preserve">5,4</t>
  </si>
  <si>
    <t xml:space="preserve">5,03</t>
  </si>
  <si>
    <t xml:space="preserve">10,2</t>
  </si>
  <si>
    <t xml:space="preserve">8,2</t>
  </si>
  <si>
    <t xml:space="preserve">3,17</t>
  </si>
  <si>
    <t xml:space="preserve">Барков А.П., Шпартко М.А.</t>
  </si>
  <si>
    <t xml:space="preserve">5,5</t>
  </si>
  <si>
    <t xml:space="preserve">7,25</t>
  </si>
  <si>
    <t xml:space="preserve">5,45</t>
  </si>
  <si>
    <t xml:space="preserve">0,42</t>
  </si>
  <si>
    <t xml:space="preserve">Шпартко М.А., Лепехов Г.А.</t>
  </si>
  <si>
    <t xml:space="preserve">3,8</t>
  </si>
  <si>
    <t xml:space="preserve">4,2</t>
  </si>
  <si>
    <t xml:space="preserve">3,73</t>
  </si>
  <si>
    <t xml:space="preserve">4,0</t>
  </si>
  <si>
    <t xml:space="preserve">0,27</t>
  </si>
  <si>
    <t xml:space="preserve">ПАРНЫЙ РАЗРЯД - Девушки </t>
  </si>
  <si>
    <t xml:space="preserve">3,4</t>
  </si>
  <si>
    <t xml:space="preserve">9,8</t>
  </si>
  <si>
    <t xml:space="preserve">8,5</t>
  </si>
  <si>
    <t xml:space="preserve">4,7</t>
  </si>
  <si>
    <t xml:space="preserve">Семирунний В.А., Мыцык С.П.</t>
  </si>
  <si>
    <t xml:space="preserve">6,2</t>
  </si>
  <si>
    <t xml:space="preserve">5,6</t>
  </si>
  <si>
    <t xml:space="preserve">5,53</t>
  </si>
  <si>
    <t xml:space="preserve">10,02</t>
  </si>
  <si>
    <t xml:space="preserve">2,97</t>
  </si>
  <si>
    <t xml:space="preserve">5,9</t>
  </si>
  <si>
    <t xml:space="preserve">5,63</t>
  </si>
  <si>
    <t xml:space="preserve">6,8</t>
  </si>
  <si>
    <t xml:space="preserve">1,17</t>
  </si>
  <si>
    <t xml:space="preserve">Мошев Д.И., Лунев А.Г.</t>
  </si>
  <si>
    <t xml:space="preserve">ПАРНЫЙ РАЗРЯД - Смешанные пары</t>
  </si>
  <si>
    <t xml:space="preserve">3,6</t>
  </si>
  <si>
    <t xml:space="preserve">9,5</t>
  </si>
  <si>
    <t xml:space="preserve">5,83</t>
  </si>
  <si>
    <t xml:space="preserve">Никифор О.А.</t>
  </si>
  <si>
    <t xml:space="preserve">7,8</t>
  </si>
  <si>
    <t xml:space="preserve">Лунев А.Г., Мошев Д.И.</t>
  </si>
  <si>
    <t xml:space="preserve">3,5</t>
  </si>
  <si>
    <t xml:space="preserve">Мыцык С.П., Пестов В.М.</t>
  </si>
  <si>
    <t xml:space="preserve">СВОДНЫЙ ПРОТОКОЛ</t>
  </si>
  <si>
    <t xml:space="preserve">первенства России по гиревому спорту среди юношей и девушек 17-18 лет </t>
  </si>
  <si>
    <t xml:space="preserve">Толчок ДЦ (юноши)</t>
  </si>
  <si>
    <r>
      <rPr>
        <b val="true"/>
        <sz val="9"/>
        <rFont val="Times New Roman"/>
        <family val="1"/>
        <charset val="204"/>
      </rPr>
      <t xml:space="preserve">Толчок ДЦ</t>
    </r>
    <r>
      <rPr>
        <b val="true"/>
        <sz val="10"/>
        <rFont val="Times New Roman"/>
        <family val="1"/>
        <charset val="204"/>
      </rPr>
      <t xml:space="preserve"> </t>
    </r>
    <r>
      <rPr>
        <b val="true"/>
        <sz val="8"/>
        <rFont val="Times New Roman"/>
        <family val="1"/>
        <charset val="204"/>
      </rPr>
      <t xml:space="preserve">(девушки)</t>
    </r>
  </si>
  <si>
    <t xml:space="preserve">Двоеборье (юноши)</t>
  </si>
  <si>
    <t xml:space="preserve">Рывок (девушки)</t>
  </si>
  <si>
    <t xml:space="preserve">Эстафета</t>
  </si>
  <si>
    <t xml:space="preserve">85+</t>
  </si>
  <si>
    <t xml:space="preserve">63+</t>
  </si>
  <si>
    <t xml:space="preserve">Республика Башкортостан</t>
  </si>
  <si>
    <t xml:space="preserve">Республика Татарстан</t>
  </si>
  <si>
    <t xml:space="preserve">Республика Бурятия</t>
  </si>
  <si>
    <t xml:space="preserve">Республика Хакасия</t>
  </si>
  <si>
    <t xml:space="preserve">Республика Крым</t>
  </si>
  <si>
    <t xml:space="preserve">Вологодская область </t>
  </si>
  <si>
    <t xml:space="preserve">Республика Чувашия</t>
  </si>
  <si>
    <t xml:space="preserve">Список судей</t>
  </si>
  <si>
    <t xml:space="preserve">среди юношей и девушек 14-16 лет и 17-18 лет</t>
  </si>
  <si>
    <t xml:space="preserve"> по гиревому спорту (ЕКП СМ №6423)</t>
  </si>
  <si>
    <t xml:space="preserve">№</t>
  </si>
  <si>
    <t xml:space="preserve">Должность</t>
  </si>
  <si>
    <t xml:space="preserve">Категория</t>
  </si>
  <si>
    <t xml:space="preserve">Регион</t>
  </si>
  <si>
    <t xml:space="preserve">Оценка за судейство</t>
  </si>
  <si>
    <t xml:space="preserve">Гиниатуллин Альберт Зафарович</t>
  </si>
  <si>
    <t xml:space="preserve">Главный судья</t>
  </si>
  <si>
    <t xml:space="preserve">ВК</t>
  </si>
  <si>
    <t xml:space="preserve">Хорошо</t>
  </si>
  <si>
    <t xml:space="preserve">Елисеев Виктор Сергеевич</t>
  </si>
  <si>
    <t xml:space="preserve">Заместитель главного судьи</t>
  </si>
  <si>
    <t xml:space="preserve">Отлично</t>
  </si>
  <si>
    <t xml:space="preserve">Ракова Елена Викторовна</t>
  </si>
  <si>
    <t xml:space="preserve">Главный секретарь</t>
  </si>
  <si>
    <t xml:space="preserve">Малахова Ольга Юрьевна</t>
  </si>
  <si>
    <t xml:space="preserve">Заместитель главного секретаря</t>
  </si>
  <si>
    <t xml:space="preserve">Баранов Андрей Владимирович</t>
  </si>
  <si>
    <t xml:space="preserve">Судья информатор</t>
  </si>
  <si>
    <t xml:space="preserve">Оренбургская обл.</t>
  </si>
  <si>
    <t xml:space="preserve">Барков Александр Петрович</t>
  </si>
  <si>
    <t xml:space="preserve">Спортивный судья</t>
  </si>
  <si>
    <t xml:space="preserve">Бронюков Юрий Анатольевич</t>
  </si>
  <si>
    <t xml:space="preserve">Гоголев  Михаил Николаевич</t>
  </si>
  <si>
    <t xml:space="preserve">Ярославская область</t>
  </si>
  <si>
    <t xml:space="preserve">Дергунов Владимир Григорьевич</t>
  </si>
  <si>
    <t xml:space="preserve">Егоров Валентин Владимирович</t>
  </si>
  <si>
    <t xml:space="preserve">Карпов Юрий Михайлович</t>
  </si>
  <si>
    <t xml:space="preserve">Ковалевский Александр </t>
  </si>
  <si>
    <t xml:space="preserve">Козленко Владимир Николаевич</t>
  </si>
  <si>
    <t xml:space="preserve">Койше Кенесар Куанышевич</t>
  </si>
  <si>
    <t xml:space="preserve">Малков Евгений Игнатьевич</t>
  </si>
  <si>
    <t xml:space="preserve">Мартьянов Анатолий Васильевич</t>
  </si>
  <si>
    <t xml:space="preserve">Потапов Олег Юрьевич</t>
  </si>
  <si>
    <t xml:space="preserve">Потапов Сергей Васильевич</t>
  </si>
  <si>
    <t xml:space="preserve">Пянко Ирина Александровна</t>
  </si>
  <si>
    <t xml:space="preserve">Рассказов Владимир Семенович</t>
  </si>
  <si>
    <t xml:space="preserve">Липецкая область</t>
  </si>
  <si>
    <t xml:space="preserve">Рогоза Александр Андреевич</t>
  </si>
  <si>
    <t xml:space="preserve">Семенов Аркадий Николаевич</t>
  </si>
  <si>
    <t xml:space="preserve">Сорокин Николай Николаевич</t>
  </si>
  <si>
    <t xml:space="preserve">Сорокин Сергей Игоревич</t>
  </si>
  <si>
    <t xml:space="preserve">Танаев Юрий Михайлович</t>
  </si>
  <si>
    <t xml:space="preserve">Чернов Михаил Валерьевич</t>
  </si>
  <si>
    <t xml:space="preserve">Эмирасанов Энвер Куртсеитович</t>
  </si>
  <si>
    <t xml:space="preserve">Алферова Валентина Яковлевна</t>
  </si>
  <si>
    <t xml:space="preserve">1 кат</t>
  </si>
  <si>
    <t xml:space="preserve">Абзалов Винер Магсумович</t>
  </si>
  <si>
    <t xml:space="preserve">Гасимов Радик Хамисович</t>
  </si>
  <si>
    <t xml:space="preserve">Гудков Владимир Дмитриевич</t>
  </si>
  <si>
    <t xml:space="preserve">Евстягин Денис Александрович</t>
  </si>
  <si>
    <t xml:space="preserve">Краснов Иван Николаевич</t>
  </si>
  <si>
    <t xml:space="preserve">Магомедмирзоев Рустамзал Гусенович</t>
  </si>
  <si>
    <t xml:space="preserve">Республика Дагестан</t>
  </si>
  <si>
    <t xml:space="preserve">Маркичев Эдуард Федорович</t>
  </si>
  <si>
    <t xml:space="preserve">Нижегородская область</t>
  </si>
  <si>
    <t xml:space="preserve">Назаров Руслан Валерьевич</t>
  </si>
  <si>
    <t xml:space="preserve">Новиков Алексей Валерьевич</t>
  </si>
  <si>
    <t xml:space="preserve">Петров Олег Иванович</t>
  </si>
  <si>
    <t xml:space="preserve">Полякова Полина Сергеевна</t>
  </si>
  <si>
    <t xml:space="preserve">Савин Михаил Андреевич</t>
  </si>
  <si>
    <t xml:space="preserve">Саидов Магелан Саидович</t>
  </si>
  <si>
    <t xml:space="preserve">Свистунов Олег Вячеславович</t>
  </si>
  <si>
    <t xml:space="preserve">Соловьев Дмитрий Владимирович</t>
  </si>
  <si>
    <t xml:space="preserve">1кат</t>
  </si>
  <si>
    <t xml:space="preserve">Труш Александр Валерьевич</t>
  </si>
  <si>
    <t xml:space="preserve">Хозей Сергей Павлович</t>
  </si>
  <si>
    <t xml:space="preserve">Хозиев Ленар Минерафкатович</t>
  </si>
  <si>
    <t xml:space="preserve">Хуснудинов Арслан Закеевич </t>
  </si>
  <si>
    <t xml:space="preserve">Чалая Татьяна Ивановна</t>
  </si>
  <si>
    <t xml:space="preserve">Шемякин Олег Леонидович</t>
  </si>
  <si>
    <t xml:space="preserve">Шляхова Дарья Петровна</t>
  </si>
  <si>
    <t xml:space="preserve">Бухаев Юрий Вячеславович</t>
  </si>
  <si>
    <t xml:space="preserve">2 кат</t>
  </si>
  <si>
    <t xml:space="preserve">Удовлетворительно</t>
  </si>
  <si>
    <t xml:space="preserve">Хамнуев Дмитрий Антонович</t>
  </si>
  <si>
    <t xml:space="preserve">Гиниатуллин А.З., ВК, Республика Татарстан</t>
  </si>
  <si>
    <t xml:space="preserve">Ракова Е.В., ВК, Тюменская область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</si>
</sst>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@"/>
    <numFmt numFmtId="166" formatCode="0.000"/>
    <numFmt numFmtId="167" formatCode="0.00"/>
    <numFmt numFmtId="168" formatCode="General"/>
    <numFmt numFmtId="169" formatCode="0"/>
  </numFmts>
  <fonts count="44">
    <font>
      <sz val="10"/>
      <name val="Arial Cyr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 Cyr"/>
      <family val="0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charset val="204"/>
    </font>
    <font>
      <b val="true"/>
      <sz val="12"/>
      <name val="Times New Roman"/>
      <family val="1"/>
      <charset val="204"/>
    </font>
    <font>
      <b val="true"/>
      <sz val="10"/>
      <name val="Times New Roman"/>
      <family val="1"/>
      <charset val="204"/>
    </font>
    <font>
      <sz val="13"/>
      <name val="Times New Roman"/>
      <family val="1"/>
      <charset val="204"/>
    </font>
    <font>
      <i val="true"/>
      <sz val="10"/>
      <name val="Times New Roman"/>
      <family val="1"/>
      <charset val="204"/>
    </font>
    <font>
      <b val="true"/>
      <sz val="14"/>
      <name val="Times New Roman"/>
      <family val="1"/>
      <charset val="204"/>
    </font>
    <font>
      <b val="true"/>
      <sz val="11"/>
      <name val="Times New Roman"/>
      <family val="1"/>
      <charset val="204"/>
    </font>
    <font>
      <b val="true"/>
      <i val="true"/>
      <sz val="9"/>
      <name val="Times New Roman"/>
      <family val="1"/>
      <charset val="204"/>
    </font>
    <font>
      <b val="true"/>
      <sz val="9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 Cyr"/>
      <family val="2"/>
      <charset val="204"/>
    </font>
    <font>
      <sz val="11"/>
      <color rgb="FF000000"/>
      <name val="Times New Roman"/>
      <family val="1"/>
      <charset val="204"/>
    </font>
    <font>
      <sz val="11"/>
      <color rgb="FF800080"/>
      <name val="Times New Roman"/>
      <family val="1"/>
      <charset val="204"/>
    </font>
    <font>
      <b val="true"/>
      <i val="true"/>
      <sz val="12"/>
      <name val="Times New Roman"/>
      <family val="1"/>
      <charset val="204"/>
    </font>
    <font>
      <sz val="12"/>
      <name val="Times New Roman"/>
      <family val="1"/>
      <charset val="204"/>
    </font>
    <font>
      <b val="true"/>
      <i val="true"/>
      <sz val="10"/>
      <color rgb="FF000000"/>
      <name val="Times New Roman"/>
      <family val="1"/>
      <charset val="204"/>
    </font>
    <font>
      <i val="true"/>
      <sz val="10"/>
      <color rgb="FF000000"/>
      <name val="Times New Roman"/>
      <family val="1"/>
      <charset val="204"/>
    </font>
    <font>
      <b val="true"/>
      <i val="true"/>
      <sz val="11"/>
      <name val="Times New Roman"/>
      <family val="1"/>
      <charset val="204"/>
    </font>
    <font>
      <b val="true"/>
      <i val="true"/>
      <sz val="10"/>
      <name val="Times New Roman"/>
      <family val="1"/>
      <charset val="204"/>
    </font>
    <font>
      <i val="true"/>
      <sz val="8"/>
      <color rgb="FF000000"/>
      <name val="Times New Roman"/>
      <family val="1"/>
      <charset val="204"/>
    </font>
    <font>
      <b val="true"/>
      <sz val="20"/>
      <name val="Times New Roman"/>
      <family val="1"/>
      <charset val="204"/>
    </font>
    <font>
      <sz val="10"/>
      <name val="Times New Roman"/>
      <family val="1"/>
      <charset val="1"/>
    </font>
    <font>
      <sz val="11"/>
      <color rgb="FF000000"/>
      <name val="Times New Roman"/>
      <family val="1"/>
      <charset val="1"/>
    </font>
    <font>
      <b val="true"/>
      <sz val="12"/>
      <name val="Times New Roman"/>
      <family val="1"/>
      <charset val="1"/>
    </font>
    <font>
      <b val="true"/>
      <sz val="9"/>
      <name val="Times New Roman"/>
      <family val="1"/>
      <charset val="1"/>
    </font>
    <font>
      <b val="true"/>
      <sz val="10"/>
      <name val="Times New Roman"/>
      <family val="1"/>
      <charset val="1"/>
    </font>
    <font>
      <b val="true"/>
      <i val="true"/>
      <sz val="12"/>
      <name val="Times New Roman"/>
      <family val="1"/>
      <charset val="1"/>
    </font>
    <font>
      <i val="true"/>
      <sz val="10"/>
      <name val="Times New Roman"/>
      <family val="1"/>
      <charset val="1"/>
    </font>
    <font>
      <sz val="12"/>
      <name val="Times New Roman"/>
      <family val="1"/>
      <charset val="1"/>
    </font>
    <font>
      <sz val="8"/>
      <name val="Times New Roman"/>
      <family val="1"/>
      <charset val="1"/>
    </font>
    <font>
      <b val="true"/>
      <sz val="10"/>
      <color rgb="FF000000"/>
      <name val="Times New Roman"/>
      <family val="1"/>
      <charset val="1"/>
    </font>
    <font>
      <b val="true"/>
      <sz val="14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0"/>
      <color rgb="FFFF0000"/>
      <name val="Times New Roman"/>
      <family val="1"/>
      <charset val="1"/>
    </font>
    <font>
      <b val="true"/>
      <sz val="8"/>
      <name val="Times New Roman"/>
      <family val="1"/>
      <charset val="204"/>
    </font>
    <font>
      <sz val="12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5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/>
      <diagonal/>
    </border>
    <border diagonalUp="false" diagonalDown="false">
      <left style="medium"/>
      <right style="medium"/>
      <top style="thin"/>
      <bottom/>
      <diagonal/>
    </border>
  </borders>
  <cellStyleXfs count="4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6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7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7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3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3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2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2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3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2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3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5" fillId="0" borderId="0" xfId="2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3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3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4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4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15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7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7" fillId="0" borderId="18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9" xfId="3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7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7" fillId="0" borderId="1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3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1" xfId="3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7" fillId="0" borderId="20" xfId="35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5" fillId="0" borderId="22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7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7" fillId="0" borderId="27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24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8" xfId="3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0" borderId="29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2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30" xfId="3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3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2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13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4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4" xfId="2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7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7" fillId="0" borderId="18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3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5" xfId="3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7" fillId="0" borderId="1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7" fillId="0" borderId="20" xfId="35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7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22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24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7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7" fillId="0" borderId="27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4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5" xfId="3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32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8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7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5" xfId="3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5" xfId="3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32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0" borderId="29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7" fillId="0" borderId="30" xfId="3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3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20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1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7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33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7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2" xfId="3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7" fillId="0" borderId="3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3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0" xfId="2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2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2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5" fillId="0" borderId="0" xfId="2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0" xfId="2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6" fillId="0" borderId="1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1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1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1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13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0" borderId="14" xfId="3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34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0" borderId="14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0" borderId="35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0" borderId="36" xfId="3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0" borderId="0" xfId="3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1" fillId="0" borderId="17" xfId="33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33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" xfId="3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9" fillId="0" borderId="1" xfId="3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9" fillId="0" borderId="1" xfId="3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0" borderId="1" xfId="33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7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7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0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5" xfId="3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9" fillId="0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0" fillId="0" borderId="5" xfId="3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5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0" xfId="3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5" fontId="29" fillId="0" borderId="0" xfId="33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29" fillId="0" borderId="0" xfId="3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43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7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47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47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2" fillId="0" borderId="49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2" fillId="0" borderId="49" xfId="24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36" applyFont="fals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2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Обычный 10" xfId="20"/>
    <cellStyle name="Обычный 10 2" xfId="21"/>
    <cellStyle name="Обычный 11" xfId="22"/>
    <cellStyle name="Обычный 11 2" xfId="23"/>
    <cellStyle name="Обычный 12" xfId="24"/>
    <cellStyle name="Обычный 2" xfId="25"/>
    <cellStyle name="Обычный 2 2" xfId="26"/>
    <cellStyle name="Обычный 3" xfId="27"/>
    <cellStyle name="Обычный 3 2" xfId="28"/>
    <cellStyle name="Обычный 4" xfId="29"/>
    <cellStyle name="Обычный 4 2" xfId="30"/>
    <cellStyle name="Обычный 5" xfId="31"/>
    <cellStyle name="Обычный 5 2" xfId="32"/>
    <cellStyle name="Обычный 51" xfId="33"/>
    <cellStyle name="Обычный 6" xfId="34"/>
    <cellStyle name="Обычный 6 2" xfId="35"/>
    <cellStyle name="Обычный 7" xfId="36"/>
    <cellStyle name="Обычный 7 2" xfId="37"/>
    <cellStyle name="Обычный 8" xfId="38"/>
    <cellStyle name="Обычный 8 2" xfId="39"/>
    <cellStyle name="Обычный 9" xfId="40"/>
    <cellStyle name="Обычный 9 2" xfId="4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9CDE5"/>
      <rgbColor rgb="FF808080"/>
      <rgbColor rgb="FF9999FF"/>
      <rgbColor rgb="FF993366"/>
      <rgbColor rgb="FFFFFFCC"/>
      <rgbColor rgb="FFCCFFFF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13.png"/><Relationship Id="rId2" Type="http://schemas.openxmlformats.org/officeDocument/2006/relationships/image" Target="../media/image214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231.png"/><Relationship Id="rId2" Type="http://schemas.openxmlformats.org/officeDocument/2006/relationships/image" Target="../media/image232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233.png"/><Relationship Id="rId2" Type="http://schemas.openxmlformats.org/officeDocument/2006/relationships/image" Target="../media/image234.jpe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235.jpeg"/><Relationship Id="rId2" Type="http://schemas.openxmlformats.org/officeDocument/2006/relationships/image" Target="../media/image236.jpeg"/><Relationship Id="rId3" Type="http://schemas.openxmlformats.org/officeDocument/2006/relationships/image" Target="../media/image237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238.png"/><Relationship Id="rId2" Type="http://schemas.openxmlformats.org/officeDocument/2006/relationships/image" Target="../media/image239.jpe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240.png"/><Relationship Id="rId2" Type="http://schemas.openxmlformats.org/officeDocument/2006/relationships/image" Target="../media/image241.jpe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242.png"/><Relationship Id="rId2" Type="http://schemas.openxmlformats.org/officeDocument/2006/relationships/image" Target="../media/image243.jpe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244.png"/><Relationship Id="rId2" Type="http://schemas.openxmlformats.org/officeDocument/2006/relationships/image" Target="../media/image245.jpe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246.png"/><Relationship Id="rId2" Type="http://schemas.openxmlformats.org/officeDocument/2006/relationships/image" Target="../media/image247.jpe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248.png"/><Relationship Id="rId2" Type="http://schemas.openxmlformats.org/officeDocument/2006/relationships/image" Target="../media/image249.jpe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250.png"/><Relationship Id="rId2" Type="http://schemas.openxmlformats.org/officeDocument/2006/relationships/image" Target="../media/image25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15.png"/><Relationship Id="rId2" Type="http://schemas.openxmlformats.org/officeDocument/2006/relationships/image" Target="../media/image216.jpe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252.png"/><Relationship Id="rId2" Type="http://schemas.openxmlformats.org/officeDocument/2006/relationships/image" Target="../media/image253.jpe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254.png"/><Relationship Id="rId2" Type="http://schemas.openxmlformats.org/officeDocument/2006/relationships/image" Target="../media/image255.jpe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image" Target="../media/image256.png"/><Relationship Id="rId2" Type="http://schemas.openxmlformats.org/officeDocument/2006/relationships/image" Target="../media/image257.jpeg"/>
</Relationships>
</file>

<file path=xl/drawings/_rels/drawing23.xml.rels><?xml version="1.0" encoding="UTF-8"?>
<Relationships xmlns="http://schemas.openxmlformats.org/package/2006/relationships"><Relationship Id="rId1" Type="http://schemas.openxmlformats.org/officeDocument/2006/relationships/image" Target="../media/image258.png"/><Relationship Id="rId2" Type="http://schemas.openxmlformats.org/officeDocument/2006/relationships/image" Target="../media/image259.jpeg"/>
</Relationships>
</file>

<file path=xl/drawings/_rels/drawing24.xml.rels><?xml version="1.0" encoding="UTF-8"?>
<Relationships xmlns="http://schemas.openxmlformats.org/package/2006/relationships"><Relationship Id="rId1" Type="http://schemas.openxmlformats.org/officeDocument/2006/relationships/image" Target="../media/image260.png"/><Relationship Id="rId2" Type="http://schemas.openxmlformats.org/officeDocument/2006/relationships/image" Target="../media/image261.jpeg"/>
</Relationships>
</file>

<file path=xl/drawings/_rels/drawing25.xml.rels><?xml version="1.0" encoding="UTF-8"?>
<Relationships xmlns="http://schemas.openxmlformats.org/package/2006/relationships"><Relationship Id="rId1" Type="http://schemas.openxmlformats.org/officeDocument/2006/relationships/image" Target="../media/image262.png"/><Relationship Id="rId2" Type="http://schemas.openxmlformats.org/officeDocument/2006/relationships/image" Target="../media/image263.jpeg"/>
</Relationships>
</file>

<file path=xl/drawings/_rels/drawing26.xml.rels><?xml version="1.0" encoding="UTF-8"?>
<Relationships xmlns="http://schemas.openxmlformats.org/package/2006/relationships"><Relationship Id="rId1" Type="http://schemas.openxmlformats.org/officeDocument/2006/relationships/image" Target="../media/image264.png"/><Relationship Id="rId2" Type="http://schemas.openxmlformats.org/officeDocument/2006/relationships/image" Target="../media/image265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17.png"/><Relationship Id="rId2" Type="http://schemas.openxmlformats.org/officeDocument/2006/relationships/image" Target="../media/image218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219.png"/><Relationship Id="rId2" Type="http://schemas.openxmlformats.org/officeDocument/2006/relationships/image" Target="../media/image220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221.png"/><Relationship Id="rId2" Type="http://schemas.openxmlformats.org/officeDocument/2006/relationships/image" Target="../media/image222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223.png"/><Relationship Id="rId2" Type="http://schemas.openxmlformats.org/officeDocument/2006/relationships/image" Target="../media/image224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225.png"/><Relationship Id="rId2" Type="http://schemas.openxmlformats.org/officeDocument/2006/relationships/image" Target="../media/image226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227.png"/><Relationship Id="rId2" Type="http://schemas.openxmlformats.org/officeDocument/2006/relationships/image" Target="../media/image228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229.png"/><Relationship Id="rId2" Type="http://schemas.openxmlformats.org/officeDocument/2006/relationships/image" Target="../media/image230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162000</xdr:colOff>
      <xdr:row>0</xdr:row>
      <xdr:rowOff>0</xdr:rowOff>
    </xdr:from>
    <xdr:to>
      <xdr:col>1</xdr:col>
      <xdr:colOff>523080</xdr:colOff>
      <xdr:row>3</xdr:row>
      <xdr:rowOff>74880</xdr:rowOff>
    </xdr:to>
    <xdr:pic>
      <xdr:nvPicPr>
        <xdr:cNvPr id="0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62000" y="0"/>
          <a:ext cx="865080" cy="789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590760</xdr:colOff>
      <xdr:row>0</xdr:row>
      <xdr:rowOff>0</xdr:rowOff>
    </xdr:from>
    <xdr:to>
      <xdr:col>2</xdr:col>
      <xdr:colOff>684720</xdr:colOff>
      <xdr:row>3</xdr:row>
      <xdr:rowOff>31680</xdr:rowOff>
    </xdr:to>
    <xdr:pic>
      <xdr:nvPicPr>
        <xdr:cNvPr id="1" name="Рисунок 2" descr="http://www.vfgs.ru/imgs/GIRLOGO.jpg"/>
        <xdr:cNvPicPr/>
      </xdr:nvPicPr>
      <xdr:blipFill>
        <a:blip r:embed="rId2"/>
        <a:stretch/>
      </xdr:blipFill>
      <xdr:spPr>
        <a:xfrm>
          <a:off x="1094760" y="0"/>
          <a:ext cx="880200" cy="74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209520</xdr:colOff>
      <xdr:row>0</xdr:row>
      <xdr:rowOff>32400</xdr:rowOff>
    </xdr:from>
    <xdr:to>
      <xdr:col>1</xdr:col>
      <xdr:colOff>570240</xdr:colOff>
      <xdr:row>3</xdr:row>
      <xdr:rowOff>75240</xdr:rowOff>
    </xdr:to>
    <xdr:pic>
      <xdr:nvPicPr>
        <xdr:cNvPr id="18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09520" y="32400"/>
          <a:ext cx="864720" cy="757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638280</xdr:colOff>
      <xdr:row>0</xdr:row>
      <xdr:rowOff>43560</xdr:rowOff>
    </xdr:from>
    <xdr:to>
      <xdr:col>2</xdr:col>
      <xdr:colOff>722880</xdr:colOff>
      <xdr:row>3</xdr:row>
      <xdr:rowOff>96840</xdr:rowOff>
    </xdr:to>
    <xdr:pic>
      <xdr:nvPicPr>
        <xdr:cNvPr id="19" name="Рисунок 2" descr="http://www.vfgs.ru/imgs/GIRLOGO.jpg"/>
        <xdr:cNvPicPr/>
      </xdr:nvPicPr>
      <xdr:blipFill>
        <a:blip r:embed="rId2"/>
        <a:stretch/>
      </xdr:blipFill>
      <xdr:spPr>
        <a:xfrm>
          <a:off x="1142280" y="43560"/>
          <a:ext cx="890280" cy="767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200160</xdr:colOff>
      <xdr:row>0</xdr:row>
      <xdr:rowOff>43560</xdr:rowOff>
    </xdr:from>
    <xdr:to>
      <xdr:col>1</xdr:col>
      <xdr:colOff>560880</xdr:colOff>
      <xdr:row>3</xdr:row>
      <xdr:rowOff>86040</xdr:rowOff>
    </xdr:to>
    <xdr:pic>
      <xdr:nvPicPr>
        <xdr:cNvPr id="20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00160" y="43560"/>
          <a:ext cx="864720" cy="756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628560</xdr:colOff>
      <xdr:row>0</xdr:row>
      <xdr:rowOff>54360</xdr:rowOff>
    </xdr:from>
    <xdr:to>
      <xdr:col>2</xdr:col>
      <xdr:colOff>703800</xdr:colOff>
      <xdr:row>3</xdr:row>
      <xdr:rowOff>96840</xdr:rowOff>
    </xdr:to>
    <xdr:pic>
      <xdr:nvPicPr>
        <xdr:cNvPr id="21" name="Рисунок 2" descr="http://www.vfgs.ru/imgs/GIRLOGO.jpg"/>
        <xdr:cNvPicPr/>
      </xdr:nvPicPr>
      <xdr:blipFill>
        <a:blip r:embed="rId2"/>
        <a:stretch/>
      </xdr:blipFill>
      <xdr:spPr>
        <a:xfrm>
          <a:off x="1132560" y="54360"/>
          <a:ext cx="880920" cy="756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9</xdr:col>
      <xdr:colOff>634320</xdr:colOff>
      <xdr:row>0</xdr:row>
      <xdr:rowOff>105480</xdr:rowOff>
    </xdr:from>
    <xdr:to>
      <xdr:col>9</xdr:col>
      <xdr:colOff>634680</xdr:colOff>
      <xdr:row>4</xdr:row>
      <xdr:rowOff>51120</xdr:rowOff>
    </xdr:to>
    <xdr:pic>
      <xdr:nvPicPr>
        <xdr:cNvPr id="22" name="Рисунок 2" descr="http://www.vfgs.ru/imgs/GIRLOGO.jpg"/>
        <xdr:cNvPicPr/>
      </xdr:nvPicPr>
      <xdr:blipFill>
        <a:blip r:embed="rId1"/>
        <a:stretch/>
      </xdr:blipFill>
      <xdr:spPr>
        <a:xfrm>
          <a:off x="6228000" y="105480"/>
          <a:ext cx="360" cy="707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12</xdr:col>
      <xdr:colOff>655200</xdr:colOff>
      <xdr:row>0</xdr:row>
      <xdr:rowOff>33120</xdr:rowOff>
    </xdr:from>
    <xdr:to>
      <xdr:col>13</xdr:col>
      <xdr:colOff>820800</xdr:colOff>
      <xdr:row>4</xdr:row>
      <xdr:rowOff>40320</xdr:rowOff>
    </xdr:to>
    <xdr:pic>
      <xdr:nvPicPr>
        <xdr:cNvPr id="23" name="Рисунок 2" descr="http://www.vfgs.ru/imgs/GIRLOGO.jpg"/>
        <xdr:cNvPicPr/>
      </xdr:nvPicPr>
      <xdr:blipFill>
        <a:blip r:embed="rId2"/>
        <a:stretch/>
      </xdr:blipFill>
      <xdr:spPr>
        <a:xfrm>
          <a:off x="8264880" y="33120"/>
          <a:ext cx="901080" cy="768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77040</xdr:colOff>
      <xdr:row>0</xdr:row>
      <xdr:rowOff>51840</xdr:rowOff>
    </xdr:from>
    <xdr:to>
      <xdr:col>1</xdr:col>
      <xdr:colOff>298440</xdr:colOff>
      <xdr:row>4</xdr:row>
      <xdr:rowOff>47160</xdr:rowOff>
    </xdr:to>
    <xdr:pic>
      <xdr:nvPicPr>
        <xdr:cNvPr id="24" name="Рисунок 1_1" descr="ÐÐ°ÑÑÐ¸Ð½ÐºÐ¸ Ð¿Ð¾ Ð·Ð°Ð¿ÑÐ¾ÑÑ Ð»Ð¾Ð³Ð¾ Ð¼Ð¸Ð½ÑÐ¿Ð¾ÑÑ ÑÐ¾ÑÑÐ¸Ð¸"/>
        <xdr:cNvPicPr/>
      </xdr:nvPicPr>
      <xdr:blipFill>
        <a:blip r:embed="rId3"/>
        <a:stretch/>
      </xdr:blipFill>
      <xdr:spPr>
        <a:xfrm>
          <a:off x="77040" y="51840"/>
          <a:ext cx="8665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247680</xdr:colOff>
      <xdr:row>0</xdr:row>
      <xdr:rowOff>65160</xdr:rowOff>
    </xdr:from>
    <xdr:to>
      <xdr:col>1</xdr:col>
      <xdr:colOff>608760</xdr:colOff>
      <xdr:row>3</xdr:row>
      <xdr:rowOff>97200</xdr:rowOff>
    </xdr:to>
    <xdr:pic>
      <xdr:nvPicPr>
        <xdr:cNvPr id="25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47680" y="65160"/>
          <a:ext cx="865080" cy="74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57600</xdr:colOff>
      <xdr:row>0</xdr:row>
      <xdr:rowOff>10800</xdr:rowOff>
    </xdr:from>
    <xdr:to>
      <xdr:col>3</xdr:col>
      <xdr:colOff>246600</xdr:colOff>
      <xdr:row>3</xdr:row>
      <xdr:rowOff>75600</xdr:rowOff>
    </xdr:to>
    <xdr:pic>
      <xdr:nvPicPr>
        <xdr:cNvPr id="26" name="Рисунок 2" descr="http://www.vfgs.ru/imgs/GIRLOGO.jpg"/>
        <xdr:cNvPicPr/>
      </xdr:nvPicPr>
      <xdr:blipFill>
        <a:blip r:embed="rId2"/>
        <a:stretch/>
      </xdr:blipFill>
      <xdr:spPr>
        <a:xfrm>
          <a:off x="1206720" y="10800"/>
          <a:ext cx="884520" cy="779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200160</xdr:colOff>
      <xdr:row>0</xdr:row>
      <xdr:rowOff>21600</xdr:rowOff>
    </xdr:from>
    <xdr:to>
      <xdr:col>1</xdr:col>
      <xdr:colOff>561240</xdr:colOff>
      <xdr:row>3</xdr:row>
      <xdr:rowOff>86400</xdr:rowOff>
    </xdr:to>
    <xdr:pic>
      <xdr:nvPicPr>
        <xdr:cNvPr id="27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00160" y="21600"/>
          <a:ext cx="865080" cy="779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19440</xdr:colOff>
      <xdr:row>0</xdr:row>
      <xdr:rowOff>65160</xdr:rowOff>
    </xdr:from>
    <xdr:to>
      <xdr:col>3</xdr:col>
      <xdr:colOff>199080</xdr:colOff>
      <xdr:row>3</xdr:row>
      <xdr:rowOff>97200</xdr:rowOff>
    </xdr:to>
    <xdr:pic>
      <xdr:nvPicPr>
        <xdr:cNvPr id="28" name="Рисунок 2" descr="http://www.vfgs.ru/imgs/GIRLOGO.jpg"/>
        <xdr:cNvPicPr/>
      </xdr:nvPicPr>
      <xdr:blipFill>
        <a:blip r:embed="rId2"/>
        <a:stretch/>
      </xdr:blipFill>
      <xdr:spPr>
        <a:xfrm>
          <a:off x="1168560" y="65160"/>
          <a:ext cx="875160" cy="746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257040</xdr:colOff>
      <xdr:row>0</xdr:row>
      <xdr:rowOff>43560</xdr:rowOff>
    </xdr:from>
    <xdr:to>
      <xdr:col>1</xdr:col>
      <xdr:colOff>644040</xdr:colOff>
      <xdr:row>3</xdr:row>
      <xdr:rowOff>86400</xdr:rowOff>
    </xdr:to>
    <xdr:pic>
      <xdr:nvPicPr>
        <xdr:cNvPr id="29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57040" y="43560"/>
          <a:ext cx="891000" cy="757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66600</xdr:colOff>
      <xdr:row>0</xdr:row>
      <xdr:rowOff>21600</xdr:rowOff>
    </xdr:from>
    <xdr:to>
      <xdr:col>3</xdr:col>
      <xdr:colOff>255960</xdr:colOff>
      <xdr:row>3</xdr:row>
      <xdr:rowOff>118800</xdr:rowOff>
    </xdr:to>
    <xdr:pic>
      <xdr:nvPicPr>
        <xdr:cNvPr id="30" name="Рисунок 2" descr="http://www.vfgs.ru/imgs/GIRLOGO.jpg"/>
        <xdr:cNvPicPr/>
      </xdr:nvPicPr>
      <xdr:blipFill>
        <a:blip r:embed="rId2"/>
        <a:stretch/>
      </xdr:blipFill>
      <xdr:spPr>
        <a:xfrm>
          <a:off x="1215720" y="21600"/>
          <a:ext cx="884880" cy="811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343080</xdr:colOff>
      <xdr:row>0</xdr:row>
      <xdr:rowOff>0</xdr:rowOff>
    </xdr:from>
    <xdr:to>
      <xdr:col>2</xdr:col>
      <xdr:colOff>85320</xdr:colOff>
      <xdr:row>3</xdr:row>
      <xdr:rowOff>97200</xdr:rowOff>
    </xdr:to>
    <xdr:pic>
      <xdr:nvPicPr>
        <xdr:cNvPr id="31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343080" y="0"/>
          <a:ext cx="891360" cy="81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152640</xdr:colOff>
      <xdr:row>0</xdr:row>
      <xdr:rowOff>10800</xdr:rowOff>
    </xdr:from>
    <xdr:to>
      <xdr:col>3</xdr:col>
      <xdr:colOff>341640</xdr:colOff>
      <xdr:row>3</xdr:row>
      <xdr:rowOff>108000</xdr:rowOff>
    </xdr:to>
    <xdr:pic>
      <xdr:nvPicPr>
        <xdr:cNvPr id="32" name="Рисунок 2" descr="http://www.vfgs.ru/imgs/GIRLOGO.jpg"/>
        <xdr:cNvPicPr/>
      </xdr:nvPicPr>
      <xdr:blipFill>
        <a:blip r:embed="rId2"/>
        <a:stretch/>
      </xdr:blipFill>
      <xdr:spPr>
        <a:xfrm>
          <a:off x="1301760" y="10800"/>
          <a:ext cx="884520" cy="811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276120</xdr:colOff>
      <xdr:row>0</xdr:row>
      <xdr:rowOff>32760</xdr:rowOff>
    </xdr:from>
    <xdr:to>
      <xdr:col>2</xdr:col>
      <xdr:colOff>18000</xdr:colOff>
      <xdr:row>3</xdr:row>
      <xdr:rowOff>108000</xdr:rowOff>
    </xdr:to>
    <xdr:pic>
      <xdr:nvPicPr>
        <xdr:cNvPr id="33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76120" y="32760"/>
          <a:ext cx="891000" cy="789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85680</xdr:colOff>
      <xdr:row>0</xdr:row>
      <xdr:rowOff>21600</xdr:rowOff>
    </xdr:from>
    <xdr:to>
      <xdr:col>3</xdr:col>
      <xdr:colOff>275040</xdr:colOff>
      <xdr:row>3</xdr:row>
      <xdr:rowOff>118800</xdr:rowOff>
    </xdr:to>
    <xdr:pic>
      <xdr:nvPicPr>
        <xdr:cNvPr id="34" name="Рисунок 2" descr="http://www.vfgs.ru/imgs/GIRLOGO.jpg"/>
        <xdr:cNvPicPr/>
      </xdr:nvPicPr>
      <xdr:blipFill>
        <a:blip r:embed="rId2"/>
        <a:stretch/>
      </xdr:blipFill>
      <xdr:spPr>
        <a:xfrm>
          <a:off x="1234800" y="21600"/>
          <a:ext cx="884880" cy="811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304920</xdr:colOff>
      <xdr:row>0</xdr:row>
      <xdr:rowOff>32760</xdr:rowOff>
    </xdr:from>
    <xdr:to>
      <xdr:col>2</xdr:col>
      <xdr:colOff>56160</xdr:colOff>
      <xdr:row>3</xdr:row>
      <xdr:rowOff>97200</xdr:rowOff>
    </xdr:to>
    <xdr:pic>
      <xdr:nvPicPr>
        <xdr:cNvPr id="35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304920" y="32760"/>
          <a:ext cx="900360" cy="77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123840</xdr:colOff>
      <xdr:row>0</xdr:row>
      <xdr:rowOff>21600</xdr:rowOff>
    </xdr:from>
    <xdr:to>
      <xdr:col>3</xdr:col>
      <xdr:colOff>303840</xdr:colOff>
      <xdr:row>3</xdr:row>
      <xdr:rowOff>97200</xdr:rowOff>
    </xdr:to>
    <xdr:pic>
      <xdr:nvPicPr>
        <xdr:cNvPr id="36" name="Рисунок 2" descr="http://www.vfgs.ru/imgs/GIRLOGO.jpg"/>
        <xdr:cNvPicPr/>
      </xdr:nvPicPr>
      <xdr:blipFill>
        <a:blip r:embed="rId2"/>
        <a:stretch/>
      </xdr:blipFill>
      <xdr:spPr>
        <a:xfrm>
          <a:off x="1272960" y="21600"/>
          <a:ext cx="875520" cy="789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247680</xdr:colOff>
      <xdr:row>0</xdr:row>
      <xdr:rowOff>21600</xdr:rowOff>
    </xdr:from>
    <xdr:to>
      <xdr:col>1</xdr:col>
      <xdr:colOff>608400</xdr:colOff>
      <xdr:row>3</xdr:row>
      <xdr:rowOff>97200</xdr:rowOff>
    </xdr:to>
    <xdr:pic>
      <xdr:nvPicPr>
        <xdr:cNvPr id="37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47680" y="21600"/>
          <a:ext cx="864720" cy="789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57240</xdr:colOff>
      <xdr:row>0</xdr:row>
      <xdr:rowOff>0</xdr:rowOff>
    </xdr:from>
    <xdr:to>
      <xdr:col>3</xdr:col>
      <xdr:colOff>246600</xdr:colOff>
      <xdr:row>3</xdr:row>
      <xdr:rowOff>97200</xdr:rowOff>
    </xdr:to>
    <xdr:pic>
      <xdr:nvPicPr>
        <xdr:cNvPr id="38" name="Рисунок 2" descr="http://www.vfgs.ru/imgs/GIRLOGO.jpg"/>
        <xdr:cNvPicPr/>
      </xdr:nvPicPr>
      <xdr:blipFill>
        <a:blip r:embed="rId2"/>
        <a:stretch/>
      </xdr:blipFill>
      <xdr:spPr>
        <a:xfrm>
          <a:off x="1206360" y="0"/>
          <a:ext cx="884880" cy="811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33840</xdr:colOff>
      <xdr:row>0</xdr:row>
      <xdr:rowOff>55080</xdr:rowOff>
    </xdr:from>
    <xdr:to>
      <xdr:col>1</xdr:col>
      <xdr:colOff>394920</xdr:colOff>
      <xdr:row>3</xdr:row>
      <xdr:rowOff>129960</xdr:rowOff>
    </xdr:to>
    <xdr:pic>
      <xdr:nvPicPr>
        <xdr:cNvPr id="2" name="Рисунок 1_0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33840" y="55080"/>
          <a:ext cx="865080" cy="789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545400</xdr:colOff>
      <xdr:row>0</xdr:row>
      <xdr:rowOff>43920</xdr:rowOff>
    </xdr:from>
    <xdr:to>
      <xdr:col>2</xdr:col>
      <xdr:colOff>639360</xdr:colOff>
      <xdr:row>3</xdr:row>
      <xdr:rowOff>75600</xdr:rowOff>
    </xdr:to>
    <xdr:pic>
      <xdr:nvPicPr>
        <xdr:cNvPr id="3" name="Рисунок 2_0" descr="http://www.vfgs.ru/imgs/GIRLOGO.jpg"/>
        <xdr:cNvPicPr/>
      </xdr:nvPicPr>
      <xdr:blipFill>
        <a:blip r:embed="rId2"/>
        <a:stretch/>
      </xdr:blipFill>
      <xdr:spPr>
        <a:xfrm>
          <a:off x="1049400" y="43920"/>
          <a:ext cx="880200" cy="74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276120</xdr:colOff>
      <xdr:row>0</xdr:row>
      <xdr:rowOff>0</xdr:rowOff>
    </xdr:from>
    <xdr:to>
      <xdr:col>1</xdr:col>
      <xdr:colOff>636840</xdr:colOff>
      <xdr:row>3</xdr:row>
      <xdr:rowOff>108000</xdr:rowOff>
    </xdr:to>
    <xdr:pic>
      <xdr:nvPicPr>
        <xdr:cNvPr id="39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76120" y="0"/>
          <a:ext cx="864720" cy="822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19080</xdr:colOff>
      <xdr:row>0</xdr:row>
      <xdr:rowOff>54360</xdr:rowOff>
    </xdr:from>
    <xdr:to>
      <xdr:col>3</xdr:col>
      <xdr:colOff>132480</xdr:colOff>
      <xdr:row>3</xdr:row>
      <xdr:rowOff>129600</xdr:rowOff>
    </xdr:to>
    <xdr:pic>
      <xdr:nvPicPr>
        <xdr:cNvPr id="40" name="Рисунок 2" descr="http://www.vfgs.ru/imgs/GIRLOGO.jpg"/>
        <xdr:cNvPicPr/>
      </xdr:nvPicPr>
      <xdr:blipFill>
        <a:blip r:embed="rId2"/>
        <a:stretch/>
      </xdr:blipFill>
      <xdr:spPr>
        <a:xfrm>
          <a:off x="1248840" y="54360"/>
          <a:ext cx="869040" cy="789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200160</xdr:colOff>
      <xdr:row>0</xdr:row>
      <xdr:rowOff>10800</xdr:rowOff>
    </xdr:from>
    <xdr:to>
      <xdr:col>1</xdr:col>
      <xdr:colOff>560880</xdr:colOff>
      <xdr:row>3</xdr:row>
      <xdr:rowOff>118800</xdr:rowOff>
    </xdr:to>
    <xdr:pic>
      <xdr:nvPicPr>
        <xdr:cNvPr id="41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00160" y="10800"/>
          <a:ext cx="864720" cy="822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628560</xdr:colOff>
      <xdr:row>0</xdr:row>
      <xdr:rowOff>21600</xdr:rowOff>
    </xdr:from>
    <xdr:to>
      <xdr:col>3</xdr:col>
      <xdr:colOff>65520</xdr:colOff>
      <xdr:row>3</xdr:row>
      <xdr:rowOff>129600</xdr:rowOff>
    </xdr:to>
    <xdr:pic>
      <xdr:nvPicPr>
        <xdr:cNvPr id="42" name="Рисунок 2" descr="http://www.vfgs.ru/imgs/GIRLOGO.jpg"/>
        <xdr:cNvPicPr/>
      </xdr:nvPicPr>
      <xdr:blipFill>
        <a:blip r:embed="rId2"/>
        <a:stretch/>
      </xdr:blipFill>
      <xdr:spPr>
        <a:xfrm>
          <a:off x="1132560" y="21600"/>
          <a:ext cx="918360" cy="82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181080</xdr:colOff>
      <xdr:row>0</xdr:row>
      <xdr:rowOff>32400</xdr:rowOff>
    </xdr:from>
    <xdr:to>
      <xdr:col>1</xdr:col>
      <xdr:colOff>541800</xdr:colOff>
      <xdr:row>3</xdr:row>
      <xdr:rowOff>96840</xdr:rowOff>
    </xdr:to>
    <xdr:pic>
      <xdr:nvPicPr>
        <xdr:cNvPr id="43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81080" y="32400"/>
          <a:ext cx="864720" cy="77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609480</xdr:colOff>
      <xdr:row>0</xdr:row>
      <xdr:rowOff>0</xdr:rowOff>
    </xdr:from>
    <xdr:to>
      <xdr:col>3</xdr:col>
      <xdr:colOff>37080</xdr:colOff>
      <xdr:row>3</xdr:row>
      <xdr:rowOff>108000</xdr:rowOff>
    </xdr:to>
    <xdr:pic>
      <xdr:nvPicPr>
        <xdr:cNvPr id="44" name="Рисунок 2" descr="http://www.vfgs.ru/imgs/GIRLOGO.jpg"/>
        <xdr:cNvPicPr/>
      </xdr:nvPicPr>
      <xdr:blipFill>
        <a:blip r:embed="rId2"/>
        <a:stretch/>
      </xdr:blipFill>
      <xdr:spPr>
        <a:xfrm>
          <a:off x="1113480" y="0"/>
          <a:ext cx="909000" cy="82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171360</xdr:colOff>
      <xdr:row>0</xdr:row>
      <xdr:rowOff>10800</xdr:rowOff>
    </xdr:from>
    <xdr:to>
      <xdr:col>1</xdr:col>
      <xdr:colOff>532080</xdr:colOff>
      <xdr:row>3</xdr:row>
      <xdr:rowOff>108000</xdr:rowOff>
    </xdr:to>
    <xdr:pic>
      <xdr:nvPicPr>
        <xdr:cNvPr id="45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71360" y="10800"/>
          <a:ext cx="864720" cy="81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605880</xdr:colOff>
      <xdr:row>0</xdr:row>
      <xdr:rowOff>1080</xdr:rowOff>
    </xdr:from>
    <xdr:to>
      <xdr:col>3</xdr:col>
      <xdr:colOff>33480</xdr:colOff>
      <xdr:row>3</xdr:row>
      <xdr:rowOff>109080</xdr:rowOff>
    </xdr:to>
    <xdr:pic>
      <xdr:nvPicPr>
        <xdr:cNvPr id="46" name="Рисунок 2_1" descr="http://www.vfgs.ru/imgs/GIRLOGO.jpg"/>
        <xdr:cNvPicPr/>
      </xdr:nvPicPr>
      <xdr:blipFill>
        <a:blip r:embed="rId2"/>
        <a:stretch/>
      </xdr:blipFill>
      <xdr:spPr>
        <a:xfrm>
          <a:off x="1109880" y="1080"/>
          <a:ext cx="909000" cy="82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1</xdr:col>
      <xdr:colOff>270360</xdr:colOff>
      <xdr:row>4</xdr:row>
      <xdr:rowOff>78120</xdr:rowOff>
    </xdr:to>
    <xdr:pic>
      <xdr:nvPicPr>
        <xdr:cNvPr id="47" name="Рисунок 1_2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0" y="0"/>
          <a:ext cx="864720" cy="830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34560</xdr:colOff>
      <xdr:row>0</xdr:row>
      <xdr:rowOff>10440</xdr:rowOff>
    </xdr:from>
    <xdr:to>
      <xdr:col>2</xdr:col>
      <xdr:colOff>943560</xdr:colOff>
      <xdr:row>4</xdr:row>
      <xdr:rowOff>99360</xdr:rowOff>
    </xdr:to>
    <xdr:pic>
      <xdr:nvPicPr>
        <xdr:cNvPr id="48" name="Рисунок 2_2" descr="http://www.vfgs.ru/imgs/GIRLOGO.jpg"/>
        <xdr:cNvPicPr/>
      </xdr:nvPicPr>
      <xdr:blipFill>
        <a:blip r:embed="rId2"/>
        <a:stretch/>
      </xdr:blipFill>
      <xdr:spPr>
        <a:xfrm>
          <a:off x="941040" y="10440"/>
          <a:ext cx="909000" cy="841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187200</xdr:colOff>
      <xdr:row>0</xdr:row>
      <xdr:rowOff>0</xdr:rowOff>
    </xdr:from>
    <xdr:to>
      <xdr:col>1</xdr:col>
      <xdr:colOff>536040</xdr:colOff>
      <xdr:row>5</xdr:row>
      <xdr:rowOff>8280</xdr:rowOff>
    </xdr:to>
    <xdr:pic>
      <xdr:nvPicPr>
        <xdr:cNvPr id="49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87200" y="0"/>
          <a:ext cx="882720" cy="1027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829440</xdr:colOff>
      <xdr:row>0</xdr:row>
      <xdr:rowOff>63360</xdr:rowOff>
    </xdr:from>
    <xdr:to>
      <xdr:col>1</xdr:col>
      <xdr:colOff>1819080</xdr:colOff>
      <xdr:row>4</xdr:row>
      <xdr:rowOff>50760</xdr:rowOff>
    </xdr:to>
    <xdr:pic>
      <xdr:nvPicPr>
        <xdr:cNvPr id="50" name="Рисунок 2" descr="http://www.vfgs.ru/imgs/GIRLOGO.jpg"/>
        <xdr:cNvPicPr/>
      </xdr:nvPicPr>
      <xdr:blipFill>
        <a:blip r:embed="rId2"/>
        <a:stretch/>
      </xdr:blipFill>
      <xdr:spPr>
        <a:xfrm>
          <a:off x="1363320" y="63360"/>
          <a:ext cx="989640" cy="930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127080</xdr:colOff>
      <xdr:row>0</xdr:row>
      <xdr:rowOff>0</xdr:rowOff>
    </xdr:from>
    <xdr:to>
      <xdr:col>1</xdr:col>
      <xdr:colOff>551160</xdr:colOff>
      <xdr:row>4</xdr:row>
      <xdr:rowOff>14760</xdr:rowOff>
    </xdr:to>
    <xdr:pic>
      <xdr:nvPicPr>
        <xdr:cNvPr id="51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27080" y="0"/>
          <a:ext cx="746640" cy="776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37080</xdr:colOff>
      <xdr:row>0</xdr:row>
      <xdr:rowOff>19800</xdr:rowOff>
    </xdr:from>
    <xdr:to>
      <xdr:col>5</xdr:col>
      <xdr:colOff>809280</xdr:colOff>
      <xdr:row>3</xdr:row>
      <xdr:rowOff>186840</xdr:rowOff>
    </xdr:to>
    <xdr:pic>
      <xdr:nvPicPr>
        <xdr:cNvPr id="52" name="Рисунок 2" descr="http://www.vfgs.ru/imgs/GIRLOGO.jpg"/>
        <xdr:cNvPicPr/>
      </xdr:nvPicPr>
      <xdr:blipFill>
        <a:blip r:embed="rId2"/>
        <a:stretch/>
      </xdr:blipFill>
      <xdr:spPr>
        <a:xfrm>
          <a:off x="8311680" y="19800"/>
          <a:ext cx="772200" cy="73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209520</xdr:colOff>
      <xdr:row>0</xdr:row>
      <xdr:rowOff>43560</xdr:rowOff>
    </xdr:from>
    <xdr:to>
      <xdr:col>1</xdr:col>
      <xdr:colOff>570240</xdr:colOff>
      <xdr:row>3</xdr:row>
      <xdr:rowOff>129600</xdr:rowOff>
    </xdr:to>
    <xdr:pic>
      <xdr:nvPicPr>
        <xdr:cNvPr id="4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09520" y="43560"/>
          <a:ext cx="864720" cy="800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638280</xdr:colOff>
      <xdr:row>0</xdr:row>
      <xdr:rowOff>43560</xdr:rowOff>
    </xdr:from>
    <xdr:to>
      <xdr:col>3</xdr:col>
      <xdr:colOff>18000</xdr:colOff>
      <xdr:row>3</xdr:row>
      <xdr:rowOff>118800</xdr:rowOff>
    </xdr:to>
    <xdr:pic>
      <xdr:nvPicPr>
        <xdr:cNvPr id="5" name="Рисунок 2" descr="http://www.vfgs.ru/imgs/GIRLOGO.jpg"/>
        <xdr:cNvPicPr/>
      </xdr:nvPicPr>
      <xdr:blipFill>
        <a:blip r:embed="rId2"/>
        <a:stretch/>
      </xdr:blipFill>
      <xdr:spPr>
        <a:xfrm>
          <a:off x="1142280" y="43560"/>
          <a:ext cx="921600" cy="789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190440</xdr:colOff>
      <xdr:row>0</xdr:row>
      <xdr:rowOff>43560</xdr:rowOff>
    </xdr:from>
    <xdr:to>
      <xdr:col>1</xdr:col>
      <xdr:colOff>551160</xdr:colOff>
      <xdr:row>3</xdr:row>
      <xdr:rowOff>96840</xdr:rowOff>
    </xdr:to>
    <xdr:pic>
      <xdr:nvPicPr>
        <xdr:cNvPr id="6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90440" y="43560"/>
          <a:ext cx="864720" cy="767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619200</xdr:colOff>
      <xdr:row>0</xdr:row>
      <xdr:rowOff>43560</xdr:rowOff>
    </xdr:from>
    <xdr:to>
      <xdr:col>2</xdr:col>
      <xdr:colOff>754560</xdr:colOff>
      <xdr:row>3</xdr:row>
      <xdr:rowOff>86040</xdr:rowOff>
    </xdr:to>
    <xdr:pic>
      <xdr:nvPicPr>
        <xdr:cNvPr id="7" name="Рисунок 2" descr="http://www.vfgs.ru/imgs/GIRLOGO.jpg"/>
        <xdr:cNvPicPr/>
      </xdr:nvPicPr>
      <xdr:blipFill>
        <a:blip r:embed="rId2"/>
        <a:stretch/>
      </xdr:blipFill>
      <xdr:spPr>
        <a:xfrm>
          <a:off x="1123200" y="43560"/>
          <a:ext cx="921600" cy="756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178920</xdr:colOff>
      <xdr:row>0</xdr:row>
      <xdr:rowOff>86400</xdr:rowOff>
    </xdr:from>
    <xdr:to>
      <xdr:col>1</xdr:col>
      <xdr:colOff>539640</xdr:colOff>
      <xdr:row>3</xdr:row>
      <xdr:rowOff>107280</xdr:rowOff>
    </xdr:to>
    <xdr:pic>
      <xdr:nvPicPr>
        <xdr:cNvPr id="8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78920" y="86400"/>
          <a:ext cx="864720" cy="735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628560</xdr:colOff>
      <xdr:row>0</xdr:row>
      <xdr:rowOff>54360</xdr:rowOff>
    </xdr:from>
    <xdr:to>
      <xdr:col>3</xdr:col>
      <xdr:colOff>8280</xdr:colOff>
      <xdr:row>3</xdr:row>
      <xdr:rowOff>86040</xdr:rowOff>
    </xdr:to>
    <xdr:pic>
      <xdr:nvPicPr>
        <xdr:cNvPr id="9" name="Рисунок 2" descr="http://www.vfgs.ru/imgs/GIRLOGO.jpg"/>
        <xdr:cNvPicPr/>
      </xdr:nvPicPr>
      <xdr:blipFill>
        <a:blip r:embed="rId2"/>
        <a:stretch/>
      </xdr:blipFill>
      <xdr:spPr>
        <a:xfrm>
          <a:off x="1132560" y="54360"/>
          <a:ext cx="921600" cy="74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247680</xdr:colOff>
      <xdr:row>0</xdr:row>
      <xdr:rowOff>43560</xdr:rowOff>
    </xdr:from>
    <xdr:to>
      <xdr:col>1</xdr:col>
      <xdr:colOff>608760</xdr:colOff>
      <xdr:row>3</xdr:row>
      <xdr:rowOff>86040</xdr:rowOff>
    </xdr:to>
    <xdr:pic>
      <xdr:nvPicPr>
        <xdr:cNvPr id="10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247680" y="43560"/>
          <a:ext cx="865080" cy="756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676800</xdr:colOff>
      <xdr:row>0</xdr:row>
      <xdr:rowOff>21600</xdr:rowOff>
    </xdr:from>
    <xdr:to>
      <xdr:col>2</xdr:col>
      <xdr:colOff>833040</xdr:colOff>
      <xdr:row>3</xdr:row>
      <xdr:rowOff>86040</xdr:rowOff>
    </xdr:to>
    <xdr:pic>
      <xdr:nvPicPr>
        <xdr:cNvPr id="11" name="Рисунок 2" descr="http://www.vfgs.ru/imgs/GIRLOGO.jpg"/>
        <xdr:cNvPicPr/>
      </xdr:nvPicPr>
      <xdr:blipFill>
        <a:blip r:embed="rId2"/>
        <a:stretch/>
      </xdr:blipFill>
      <xdr:spPr>
        <a:xfrm>
          <a:off x="1180800" y="21600"/>
          <a:ext cx="952560" cy="778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104760</xdr:colOff>
      <xdr:row>0</xdr:row>
      <xdr:rowOff>21600</xdr:rowOff>
    </xdr:from>
    <xdr:to>
      <xdr:col>1</xdr:col>
      <xdr:colOff>465480</xdr:colOff>
      <xdr:row>3</xdr:row>
      <xdr:rowOff>75240</xdr:rowOff>
    </xdr:to>
    <xdr:pic>
      <xdr:nvPicPr>
        <xdr:cNvPr id="12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04760" y="21600"/>
          <a:ext cx="864720" cy="767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533520</xdr:colOff>
      <xdr:row>0</xdr:row>
      <xdr:rowOff>65160</xdr:rowOff>
    </xdr:from>
    <xdr:to>
      <xdr:col>2</xdr:col>
      <xdr:colOff>637200</xdr:colOff>
      <xdr:row>3</xdr:row>
      <xdr:rowOff>96840</xdr:rowOff>
    </xdr:to>
    <xdr:pic>
      <xdr:nvPicPr>
        <xdr:cNvPr id="13" name="Рисунок 2" descr="http://www.vfgs.ru/imgs/GIRLOGO.jpg"/>
        <xdr:cNvPicPr/>
      </xdr:nvPicPr>
      <xdr:blipFill>
        <a:blip r:embed="rId2"/>
        <a:stretch/>
      </xdr:blipFill>
      <xdr:spPr>
        <a:xfrm>
          <a:off x="1037520" y="65160"/>
          <a:ext cx="889920" cy="74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181080</xdr:colOff>
      <xdr:row>0</xdr:row>
      <xdr:rowOff>21600</xdr:rowOff>
    </xdr:from>
    <xdr:to>
      <xdr:col>1</xdr:col>
      <xdr:colOff>541800</xdr:colOff>
      <xdr:row>3</xdr:row>
      <xdr:rowOff>108000</xdr:rowOff>
    </xdr:to>
    <xdr:pic>
      <xdr:nvPicPr>
        <xdr:cNvPr id="14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81080" y="21600"/>
          <a:ext cx="864720" cy="800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609480</xdr:colOff>
      <xdr:row>0</xdr:row>
      <xdr:rowOff>43560</xdr:rowOff>
    </xdr:from>
    <xdr:to>
      <xdr:col>2</xdr:col>
      <xdr:colOff>684720</xdr:colOff>
      <xdr:row>3</xdr:row>
      <xdr:rowOff>118800</xdr:rowOff>
    </xdr:to>
    <xdr:pic>
      <xdr:nvPicPr>
        <xdr:cNvPr id="15" name="Рисунок 2" descr="http://www.vfgs.ru/imgs/GIRLOGO.jpg"/>
        <xdr:cNvPicPr/>
      </xdr:nvPicPr>
      <xdr:blipFill>
        <a:blip r:embed="rId2"/>
        <a:stretch/>
      </xdr:blipFill>
      <xdr:spPr>
        <a:xfrm>
          <a:off x="1113480" y="43560"/>
          <a:ext cx="880920" cy="789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162000</xdr:colOff>
      <xdr:row>0</xdr:row>
      <xdr:rowOff>54360</xdr:rowOff>
    </xdr:from>
    <xdr:to>
      <xdr:col>1</xdr:col>
      <xdr:colOff>522720</xdr:colOff>
      <xdr:row>3</xdr:row>
      <xdr:rowOff>108000</xdr:rowOff>
    </xdr:to>
    <xdr:pic>
      <xdr:nvPicPr>
        <xdr:cNvPr id="16" name="Рисунок 1" descr="ÐÐ°ÑÑÐ¸Ð½ÐºÐ¸ Ð¿Ð¾ Ð·Ð°Ð¿ÑÐ¾ÑÑ Ð»Ð¾Ð³Ð¾ Ð¼Ð¸Ð½ÑÐ¿Ð¾ÑÑ ÑÐ¾ÑÑÐ¸Ð¸"/>
        <xdr:cNvPicPr/>
      </xdr:nvPicPr>
      <xdr:blipFill>
        <a:blip r:embed="rId1"/>
        <a:stretch/>
      </xdr:blipFill>
      <xdr:spPr>
        <a:xfrm>
          <a:off x="162000" y="54360"/>
          <a:ext cx="864720" cy="767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590400</xdr:colOff>
      <xdr:row>0</xdr:row>
      <xdr:rowOff>65160</xdr:rowOff>
    </xdr:from>
    <xdr:to>
      <xdr:col>2</xdr:col>
      <xdr:colOff>665640</xdr:colOff>
      <xdr:row>3</xdr:row>
      <xdr:rowOff>118800</xdr:rowOff>
    </xdr:to>
    <xdr:pic>
      <xdr:nvPicPr>
        <xdr:cNvPr id="17" name="Рисунок 2" descr="http://www.vfgs.ru/imgs/GIRLOGO.jpg"/>
        <xdr:cNvPicPr/>
      </xdr:nvPicPr>
      <xdr:blipFill>
        <a:blip r:embed="rId2"/>
        <a:stretch/>
      </xdr:blipFill>
      <xdr:spPr>
        <a:xfrm>
          <a:off x="1094400" y="65160"/>
          <a:ext cx="880920" cy="7678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22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23.x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24.x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drawing" Target="../drawings/drawing25.x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drawing" Target="../drawings/drawing26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6D9F1"/>
    <pageSetUpPr fitToPage="true"/>
  </sheetPr>
  <dimension ref="A1:P28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D9" activeCellId="0" sqref="D9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14"/>
    <col collapsed="false" customWidth="true" hidden="false" outlineLevel="0" max="3" min="3" style="1" width="10.71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58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10"/>
    <col collapsed="false" customWidth="true" hidden="false" outlineLevel="0" max="11" min="11" style="2" width="9.58"/>
    <col collapsed="false" customWidth="true" hidden="false" outlineLevel="0" max="12" min="12" style="1" width="11.57"/>
    <col collapsed="false" customWidth="true" hidden="false" outlineLevel="0" max="13" min="13" style="1" width="11.86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8</v>
      </c>
      <c r="M6" s="11"/>
      <c r="N6" s="11"/>
    </row>
    <row r="7" customFormat="false" ht="18" hidden="false" customHeight="true" outlineLevel="0" collapsed="false">
      <c r="A7" s="9" t="n">
        <v>101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1" t="s">
        <v>10</v>
      </c>
      <c r="M7" s="11"/>
      <c r="N7" s="11"/>
    </row>
    <row r="8" customFormat="false" ht="18" hidden="false" customHeight="true" outlineLevel="0" collapsed="false">
      <c r="B8" s="6"/>
      <c r="C8" s="13"/>
      <c r="D8" s="12"/>
      <c r="E8" s="3" t="s">
        <v>11</v>
      </c>
      <c r="F8" s="3"/>
      <c r="G8" s="3"/>
      <c r="H8" s="3"/>
      <c r="I8" s="3"/>
      <c r="J8" s="3"/>
      <c r="K8" s="3"/>
      <c r="L8" s="14" t="s">
        <v>12</v>
      </c>
      <c r="M8" s="14"/>
      <c r="N8" s="14"/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14</v>
      </c>
      <c r="F9" s="19"/>
      <c r="G9" s="19"/>
      <c r="H9" s="19"/>
      <c r="I9" s="19"/>
      <c r="J9" s="19"/>
      <c r="K9" s="19"/>
      <c r="L9" s="14" t="s">
        <v>15</v>
      </c>
      <c r="M9" s="14" t="s">
        <v>16</v>
      </c>
      <c r="N9" s="14" t="s">
        <v>17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19</v>
      </c>
      <c r="F10" s="19"/>
      <c r="G10" s="19"/>
      <c r="H10" s="19"/>
      <c r="I10" s="19"/>
      <c r="J10" s="19"/>
      <c r="K10" s="19"/>
      <c r="L10" s="14" t="n">
        <v>55</v>
      </c>
      <c r="M10" s="14" t="n">
        <v>45</v>
      </c>
      <c r="N10" s="14" t="n">
        <v>35</v>
      </c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26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26" t="s">
        <v>30</v>
      </c>
      <c r="C14" s="27"/>
      <c r="D14" s="28"/>
      <c r="E14" s="29" t="s">
        <v>31</v>
      </c>
      <c r="F14" s="30" t="s">
        <v>32</v>
      </c>
      <c r="G14" s="31" t="s">
        <v>33</v>
      </c>
      <c r="H14" s="32" t="n">
        <v>57.74</v>
      </c>
      <c r="I14" s="30" t="n">
        <v>73</v>
      </c>
      <c r="J14" s="33" t="s">
        <v>32</v>
      </c>
      <c r="K14" s="33" t="n">
        <v>20</v>
      </c>
      <c r="L14" s="34" t="s">
        <v>34</v>
      </c>
      <c r="M14" s="35"/>
      <c r="N14" s="36"/>
    </row>
    <row r="15" customFormat="false" ht="18" hidden="false" customHeight="true" outlineLevel="0" collapsed="false">
      <c r="A15" s="9" t="n">
        <v>2</v>
      </c>
      <c r="B15" s="37" t="s">
        <v>35</v>
      </c>
      <c r="C15" s="27"/>
      <c r="D15" s="28"/>
      <c r="E15" s="29" t="n">
        <v>2005</v>
      </c>
      <c r="F15" s="30" t="s">
        <v>32</v>
      </c>
      <c r="G15" s="33" t="s">
        <v>36</v>
      </c>
      <c r="H15" s="32" t="n">
        <v>54.02</v>
      </c>
      <c r="I15" s="30" t="n">
        <v>50</v>
      </c>
      <c r="J15" s="33" t="s">
        <v>32</v>
      </c>
      <c r="K15" s="33" t="n">
        <v>18</v>
      </c>
      <c r="L15" s="34" t="s">
        <v>37</v>
      </c>
      <c r="M15" s="35"/>
      <c r="N15" s="36"/>
    </row>
    <row r="16" customFormat="false" ht="18" hidden="false" customHeight="true" outlineLevel="0" collapsed="false">
      <c r="A16" s="9" t="n">
        <v>3</v>
      </c>
      <c r="B16" s="26" t="s">
        <v>38</v>
      </c>
      <c r="C16" s="27"/>
      <c r="D16" s="28"/>
      <c r="E16" s="29" t="n">
        <v>2004</v>
      </c>
      <c r="F16" s="30" t="s">
        <v>16</v>
      </c>
      <c r="G16" s="31" t="s">
        <v>39</v>
      </c>
      <c r="H16" s="32" t="n">
        <v>58</v>
      </c>
      <c r="I16" s="30" t="n">
        <v>42</v>
      </c>
      <c r="J16" s="33" t="s">
        <v>40</v>
      </c>
      <c r="K16" s="33" t="n">
        <v>16</v>
      </c>
      <c r="L16" s="34" t="s">
        <v>41</v>
      </c>
      <c r="M16" s="35"/>
      <c r="N16" s="36"/>
    </row>
    <row r="17" customFormat="false" ht="18" hidden="false" customHeight="true" outlineLevel="0" collapsed="false">
      <c r="A17" s="9" t="n">
        <v>5</v>
      </c>
      <c r="B17" s="37" t="s">
        <v>42</v>
      </c>
      <c r="C17" s="27"/>
      <c r="D17" s="28"/>
      <c r="E17" s="38" t="n">
        <v>2005</v>
      </c>
      <c r="F17" s="30" t="s">
        <v>32</v>
      </c>
      <c r="G17" s="39" t="s">
        <v>36</v>
      </c>
      <c r="H17" s="32" t="n">
        <v>53.1</v>
      </c>
      <c r="I17" s="30" t="n">
        <v>36</v>
      </c>
      <c r="J17" s="33" t="s">
        <v>40</v>
      </c>
      <c r="K17" s="33" t="n">
        <v>15</v>
      </c>
      <c r="L17" s="26" t="s">
        <v>43</v>
      </c>
      <c r="M17" s="35"/>
      <c r="N17" s="36"/>
    </row>
    <row r="18" customFormat="false" ht="18" hidden="false" customHeight="true" outlineLevel="0" collapsed="false">
      <c r="A18" s="9" t="n">
        <v>4</v>
      </c>
      <c r="B18" s="26" t="s">
        <v>44</v>
      </c>
      <c r="C18" s="27"/>
      <c r="D18" s="28"/>
      <c r="E18" s="29" t="n">
        <v>2005</v>
      </c>
      <c r="F18" s="30" t="s">
        <v>16</v>
      </c>
      <c r="G18" s="31" t="s">
        <v>45</v>
      </c>
      <c r="H18" s="32" t="n">
        <v>55.62</v>
      </c>
      <c r="I18" s="30" t="n">
        <v>36</v>
      </c>
      <c r="J18" s="33" t="s">
        <v>40</v>
      </c>
      <c r="K18" s="33" t="n">
        <v>14</v>
      </c>
      <c r="L18" s="34" t="s">
        <v>46</v>
      </c>
      <c r="M18" s="35"/>
      <c r="N18" s="36"/>
    </row>
    <row r="19" customFormat="false" ht="18" hidden="false" customHeight="true" outlineLevel="0" collapsed="false">
      <c r="A19" s="9"/>
      <c r="B19" s="26" t="s">
        <v>47</v>
      </c>
      <c r="C19" s="27"/>
      <c r="D19" s="28"/>
      <c r="E19" s="29" t="n">
        <v>2004</v>
      </c>
      <c r="F19" s="30" t="s">
        <v>32</v>
      </c>
      <c r="G19" s="31" t="s">
        <v>48</v>
      </c>
      <c r="H19" s="32" t="n">
        <v>57.32</v>
      </c>
      <c r="I19" s="30" t="s">
        <v>49</v>
      </c>
      <c r="J19" s="33" t="s">
        <v>50</v>
      </c>
      <c r="K19" s="33" t="s">
        <v>50</v>
      </c>
      <c r="L19" s="34" t="s">
        <v>51</v>
      </c>
      <c r="M19" s="35"/>
      <c r="N19" s="36"/>
    </row>
    <row r="20" customFormat="false" ht="12.75" hidden="false" customHeight="false" outlineLevel="0" collapsed="false">
      <c r="A20" s="13"/>
    </row>
    <row r="21" customFormat="false" ht="15" hidden="false" customHeight="false" outlineLevel="0" collapsed="false">
      <c r="A21" s="13"/>
      <c r="B21" s="40"/>
      <c r="C21" s="41"/>
      <c r="D21" s="41"/>
      <c r="E21" s="42"/>
      <c r="F21" s="43"/>
      <c r="G21" s="44"/>
      <c r="H21" s="45"/>
      <c r="I21" s="46"/>
      <c r="J21" s="46"/>
      <c r="K21" s="46"/>
      <c r="L21" s="47"/>
      <c r="M21" s="48"/>
    </row>
    <row r="22" customFormat="false" ht="15.75" hidden="false" customHeight="false" outlineLevel="0" collapsed="false">
      <c r="A22" s="49" t="s">
        <v>52</v>
      </c>
      <c r="B22" s="50"/>
      <c r="C22" s="50"/>
      <c r="F22" s="51" t="s">
        <v>53</v>
      </c>
      <c r="H22" s="49" t="s">
        <v>54</v>
      </c>
      <c r="J22" s="51"/>
      <c r="K22" s="52"/>
      <c r="L22" s="52" t="s">
        <v>55</v>
      </c>
      <c r="N22" s="53"/>
    </row>
    <row r="23" customFormat="false" ht="15.75" hidden="false" customHeight="false" outlineLevel="0" collapsed="false">
      <c r="A23" s="49"/>
      <c r="B23" s="50"/>
      <c r="C23" s="50"/>
      <c r="F23" s="51"/>
      <c r="H23" s="49"/>
      <c r="J23" s="51"/>
      <c r="K23" s="52"/>
      <c r="L23" s="52"/>
      <c r="N23" s="53"/>
    </row>
    <row r="24" customFormat="false" ht="15.75" hidden="false" customHeight="false" outlineLevel="0" collapsed="false">
      <c r="A24" s="49" t="s">
        <v>56</v>
      </c>
      <c r="B24" s="50"/>
      <c r="C24" s="50"/>
      <c r="F24" s="51" t="s">
        <v>57</v>
      </c>
      <c r="H24" s="49" t="s">
        <v>58</v>
      </c>
      <c r="J24" s="51"/>
      <c r="K24" s="52"/>
      <c r="L24" s="52" t="s">
        <v>59</v>
      </c>
      <c r="N24" s="53"/>
    </row>
    <row r="25" customFormat="false" ht="18.75" hidden="false" customHeight="true" outlineLevel="0" collapsed="false">
      <c r="A25" s="13"/>
      <c r="B25" s="40"/>
      <c r="C25" s="40"/>
      <c r="D25" s="54"/>
      <c r="E25" s="54"/>
      <c r="F25" s="54"/>
      <c r="G25" s="40"/>
      <c r="H25" s="55"/>
      <c r="I25" s="54"/>
      <c r="J25" s="54"/>
      <c r="K25" s="56"/>
      <c r="L25" s="40"/>
      <c r="M25" s="40"/>
    </row>
    <row r="26" customFormat="false" ht="15.75" hidden="false" customHeight="false" outlineLevel="0" collapsed="false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8"/>
      <c r="L26" s="57"/>
      <c r="M26" s="50"/>
    </row>
    <row r="27" customFormat="false" ht="15.75" hidden="false" customHeight="false" outlineLevel="0" collapsed="false">
      <c r="A27" s="50"/>
      <c r="B27" s="50"/>
      <c r="C27" s="50"/>
      <c r="D27" s="50"/>
      <c r="E27" s="50"/>
      <c r="F27" s="50"/>
      <c r="G27" s="50"/>
      <c r="H27" s="57"/>
      <c r="I27" s="57"/>
      <c r="J27" s="57"/>
      <c r="K27" s="58"/>
      <c r="L27" s="57"/>
      <c r="M27" s="50"/>
    </row>
    <row r="28" customFormat="false" ht="15.75" hidden="false" customHeight="false" outlineLevel="0" collapsed="false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8"/>
      <c r="L28" s="57"/>
      <c r="M28" s="50"/>
    </row>
  </sheetData>
  <mergeCells count="26">
    <mergeCell ref="A1:N1"/>
    <mergeCell ref="A2:N2"/>
    <mergeCell ref="A3:N3"/>
    <mergeCell ref="A4:N4"/>
    <mergeCell ref="A5:C5"/>
    <mergeCell ref="E5:K5"/>
    <mergeCell ref="A6:C6"/>
    <mergeCell ref="E6:K6"/>
    <mergeCell ref="L6:N6"/>
    <mergeCell ref="A7:C7"/>
    <mergeCell ref="E7:K7"/>
    <mergeCell ref="L7:N7"/>
    <mergeCell ref="E8:K8"/>
    <mergeCell ref="L8:N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236111111111111" right="0.236111111111111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D99694"/>
    <pageSetUpPr fitToPage="false"/>
  </sheetPr>
  <dimension ref="A1:P24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D9" activeCellId="0" sqref="D9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42"/>
    <col collapsed="false" customWidth="true" hidden="false" outlineLevel="0" max="3" min="3" style="1" width="11.29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8.14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9.71"/>
    <col collapsed="false" customWidth="true" hidden="false" outlineLevel="0" max="11" min="11" style="2" width="9.58"/>
    <col collapsed="false" customWidth="true" hidden="false" outlineLevel="0" max="14" min="12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  <c r="L5" s="11" t="s">
        <v>183</v>
      </c>
      <c r="M5" s="11"/>
      <c r="N5" s="11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10</v>
      </c>
      <c r="M6" s="11"/>
      <c r="N6" s="11"/>
    </row>
    <row r="7" customFormat="false" ht="18" hidden="false" customHeight="true" outlineLevel="0" collapsed="false">
      <c r="A7" s="9" t="n">
        <v>100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4" t="s">
        <v>12</v>
      </c>
      <c r="M7" s="14"/>
      <c r="N7" s="14"/>
    </row>
    <row r="8" customFormat="false" ht="18" hidden="false" customHeight="true" outlineLevel="0" collapsed="false">
      <c r="B8" s="6"/>
      <c r="C8" s="13"/>
      <c r="D8" s="12"/>
      <c r="E8" s="3" t="s">
        <v>11</v>
      </c>
      <c r="F8" s="3"/>
      <c r="G8" s="3"/>
      <c r="H8" s="3"/>
      <c r="I8" s="3"/>
      <c r="J8" s="3"/>
      <c r="K8" s="3"/>
      <c r="L8" s="14" t="s">
        <v>32</v>
      </c>
      <c r="M8" s="14" t="s">
        <v>16</v>
      </c>
      <c r="N8" s="14" t="s">
        <v>40</v>
      </c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184</v>
      </c>
      <c r="F9" s="19"/>
      <c r="G9" s="19"/>
      <c r="H9" s="19"/>
      <c r="I9" s="19"/>
      <c r="J9" s="19"/>
      <c r="K9" s="19"/>
      <c r="L9" s="96" t="n">
        <v>60</v>
      </c>
      <c r="M9" s="96" t="n">
        <v>49</v>
      </c>
      <c r="N9" s="96" t="n">
        <v>39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60</v>
      </c>
      <c r="F10" s="19"/>
      <c r="G10" s="19"/>
      <c r="H10" s="19"/>
      <c r="I10" s="19"/>
      <c r="J10" s="19"/>
      <c r="K10" s="19"/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26</v>
      </c>
      <c r="J12" s="24" t="s">
        <v>27</v>
      </c>
      <c r="K12" s="91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91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26" t="s">
        <v>221</v>
      </c>
      <c r="C14" s="27"/>
      <c r="D14" s="28"/>
      <c r="E14" s="38" t="n">
        <v>2004</v>
      </c>
      <c r="F14" s="30" t="s">
        <v>98</v>
      </c>
      <c r="G14" s="71" t="s">
        <v>222</v>
      </c>
      <c r="H14" s="32" t="n">
        <v>60.25</v>
      </c>
      <c r="I14" s="30" t="n">
        <v>94</v>
      </c>
      <c r="J14" s="33" t="s">
        <v>32</v>
      </c>
      <c r="K14" s="33" t="n">
        <v>20</v>
      </c>
      <c r="L14" s="26" t="s">
        <v>223</v>
      </c>
      <c r="M14" s="35"/>
      <c r="N14" s="36"/>
    </row>
    <row r="15" customFormat="false" ht="18" hidden="false" customHeight="true" outlineLevel="0" collapsed="false">
      <c r="A15" s="9" t="n">
        <v>2</v>
      </c>
      <c r="B15" s="26" t="s">
        <v>224</v>
      </c>
      <c r="C15" s="27"/>
      <c r="D15" s="28"/>
      <c r="E15" s="38" t="n">
        <v>2004</v>
      </c>
      <c r="F15" s="30" t="s">
        <v>32</v>
      </c>
      <c r="G15" s="71" t="s">
        <v>225</v>
      </c>
      <c r="H15" s="32" t="n">
        <v>61.95</v>
      </c>
      <c r="I15" s="30" t="n">
        <v>73</v>
      </c>
      <c r="J15" s="33" t="s">
        <v>32</v>
      </c>
      <c r="K15" s="33" t="n">
        <v>18</v>
      </c>
      <c r="L15" s="26" t="s">
        <v>226</v>
      </c>
      <c r="M15" s="35"/>
      <c r="N15" s="36"/>
    </row>
    <row r="16" customFormat="false" ht="18" hidden="false" customHeight="true" outlineLevel="0" collapsed="false">
      <c r="A16" s="9" t="n">
        <v>3</v>
      </c>
      <c r="B16" s="26" t="s">
        <v>227</v>
      </c>
      <c r="C16" s="27"/>
      <c r="D16" s="28"/>
      <c r="E16" s="38" t="s">
        <v>104</v>
      </c>
      <c r="F16" s="30" t="s">
        <v>32</v>
      </c>
      <c r="G16" s="71" t="s">
        <v>228</v>
      </c>
      <c r="H16" s="32" t="n">
        <v>61.05</v>
      </c>
      <c r="I16" s="30" t="n">
        <v>68</v>
      </c>
      <c r="J16" s="33" t="s">
        <v>32</v>
      </c>
      <c r="K16" s="33" t="n">
        <v>16</v>
      </c>
      <c r="L16" s="26" t="s">
        <v>229</v>
      </c>
      <c r="M16" s="35"/>
      <c r="N16" s="36"/>
    </row>
    <row r="17" customFormat="false" ht="18" hidden="false" customHeight="true" outlineLevel="0" collapsed="false">
      <c r="A17" s="9" t="n">
        <v>4</v>
      </c>
      <c r="B17" s="34" t="s">
        <v>230</v>
      </c>
      <c r="C17" s="92"/>
      <c r="D17" s="28"/>
      <c r="E17" s="38" t="n">
        <v>2004</v>
      </c>
      <c r="F17" s="30" t="s">
        <v>32</v>
      </c>
      <c r="G17" s="71" t="s">
        <v>231</v>
      </c>
      <c r="H17" s="32" t="n">
        <v>60.6</v>
      </c>
      <c r="I17" s="30" t="n">
        <v>62</v>
      </c>
      <c r="J17" s="33" t="s">
        <v>32</v>
      </c>
      <c r="K17" s="33" t="n">
        <v>15</v>
      </c>
      <c r="L17" s="26" t="s">
        <v>232</v>
      </c>
      <c r="M17" s="35"/>
      <c r="N17" s="36"/>
    </row>
    <row r="18" customFormat="false" ht="18" hidden="false" customHeight="true" outlineLevel="0" collapsed="false">
      <c r="A18" s="9" t="n">
        <v>5</v>
      </c>
      <c r="B18" s="34" t="s">
        <v>233</v>
      </c>
      <c r="C18" s="92"/>
      <c r="D18" s="28"/>
      <c r="E18" s="38" t="n">
        <v>2004</v>
      </c>
      <c r="F18" s="30" t="s">
        <v>62</v>
      </c>
      <c r="G18" s="71" t="s">
        <v>45</v>
      </c>
      <c r="H18" s="32" t="n">
        <v>62.3</v>
      </c>
      <c r="I18" s="30" t="n">
        <v>54</v>
      </c>
      <c r="J18" s="33" t="s">
        <v>16</v>
      </c>
      <c r="K18" s="33" t="n">
        <v>14</v>
      </c>
      <c r="L18" s="26" t="s">
        <v>234</v>
      </c>
      <c r="M18" s="35"/>
      <c r="N18" s="36"/>
    </row>
    <row r="19" customFormat="false" ht="18" hidden="false" customHeight="true" outlineLevel="0" collapsed="false">
      <c r="A19" s="9" t="n">
        <v>6</v>
      </c>
      <c r="B19" s="34" t="s">
        <v>235</v>
      </c>
      <c r="C19" s="92"/>
      <c r="D19" s="28"/>
      <c r="E19" s="38" t="n">
        <v>2005</v>
      </c>
      <c r="F19" s="30" t="s">
        <v>16</v>
      </c>
      <c r="G19" s="71" t="s">
        <v>45</v>
      </c>
      <c r="H19" s="32" t="n">
        <v>62.15</v>
      </c>
      <c r="I19" s="30" t="n">
        <v>42</v>
      </c>
      <c r="J19" s="33" t="s">
        <v>40</v>
      </c>
      <c r="K19" s="33" t="n">
        <v>13</v>
      </c>
      <c r="L19" s="26" t="s">
        <v>234</v>
      </c>
      <c r="M19" s="35"/>
      <c r="N19" s="36"/>
    </row>
    <row r="20" customFormat="false" ht="15" hidden="false" customHeight="false" outlineLevel="0" collapsed="false">
      <c r="A20" s="13"/>
      <c r="B20" s="75"/>
      <c r="C20" s="75"/>
      <c r="D20" s="75"/>
      <c r="E20" s="46"/>
      <c r="F20" s="46"/>
      <c r="G20" s="54"/>
      <c r="H20" s="45"/>
      <c r="I20" s="46"/>
      <c r="J20" s="46"/>
      <c r="K20" s="54"/>
      <c r="L20" s="40"/>
      <c r="M20" s="76"/>
    </row>
    <row r="21" customFormat="false" ht="15" hidden="false" customHeight="false" outlineLevel="0" collapsed="false">
      <c r="A21" s="13"/>
      <c r="B21" s="40"/>
      <c r="C21" s="41"/>
      <c r="D21" s="41"/>
      <c r="E21" s="42"/>
      <c r="F21" s="43"/>
      <c r="G21" s="44"/>
      <c r="H21" s="45"/>
      <c r="I21" s="46"/>
      <c r="J21" s="46"/>
      <c r="K21" s="46"/>
      <c r="L21" s="47"/>
      <c r="M21" s="48"/>
    </row>
    <row r="22" customFormat="false" ht="15.75" hidden="false" customHeight="false" outlineLevel="0" collapsed="false">
      <c r="A22" s="49" t="s">
        <v>52</v>
      </c>
      <c r="B22" s="50"/>
      <c r="C22" s="50"/>
      <c r="F22" s="51" t="s">
        <v>53</v>
      </c>
      <c r="H22" s="49" t="s">
        <v>54</v>
      </c>
      <c r="J22" s="51"/>
      <c r="K22" s="52"/>
      <c r="L22" s="52" t="s">
        <v>55</v>
      </c>
      <c r="N22" s="53"/>
    </row>
    <row r="23" customFormat="false" ht="15.75" hidden="false" customHeight="false" outlineLevel="0" collapsed="false">
      <c r="A23" s="49"/>
      <c r="B23" s="50"/>
      <c r="C23" s="50"/>
      <c r="F23" s="51"/>
      <c r="H23" s="49"/>
      <c r="J23" s="51"/>
      <c r="K23" s="52"/>
      <c r="L23" s="52"/>
      <c r="N23" s="53"/>
    </row>
    <row r="24" customFormat="false" ht="15.75" hidden="false" customHeight="false" outlineLevel="0" collapsed="false">
      <c r="A24" s="49" t="s">
        <v>56</v>
      </c>
      <c r="B24" s="50"/>
      <c r="C24" s="50"/>
      <c r="F24" s="51" t="s">
        <v>57</v>
      </c>
      <c r="H24" s="49" t="s">
        <v>58</v>
      </c>
      <c r="J24" s="51"/>
      <c r="K24" s="52"/>
      <c r="L24" s="52" t="s">
        <v>59</v>
      </c>
      <c r="N24" s="53"/>
    </row>
  </sheetData>
  <mergeCells count="26">
    <mergeCell ref="A1:N1"/>
    <mergeCell ref="A2:N2"/>
    <mergeCell ref="A3:N3"/>
    <mergeCell ref="A4:N4"/>
    <mergeCell ref="A5:C5"/>
    <mergeCell ref="E5:K5"/>
    <mergeCell ref="L5:N5"/>
    <mergeCell ref="A6:C6"/>
    <mergeCell ref="E6:K6"/>
    <mergeCell ref="L6:N6"/>
    <mergeCell ref="A7:C7"/>
    <mergeCell ref="E7:K7"/>
    <mergeCell ref="L7:N7"/>
    <mergeCell ref="E8:K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81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D99694"/>
    <pageSetUpPr fitToPage="false"/>
  </sheetPr>
  <dimension ref="A1:P28"/>
  <sheetViews>
    <sheetView showFormulas="false" showGridLines="true" showRowColHeaders="true" showZeros="true" rightToLeft="false" tabSelected="false" showOutlineSymbols="true" defaultGridColor="true" view="pageBreakPreview" topLeftCell="A7" colorId="64" zoomScale="100" zoomScaleNormal="100" zoomScalePageLayoutView="100" workbookViewId="0">
      <selection pane="topLeft" activeCell="D9" activeCellId="0" sqref="D9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42"/>
    <col collapsed="false" customWidth="true" hidden="false" outlineLevel="0" max="3" min="3" style="1" width="11.29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8.14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9.71"/>
    <col collapsed="false" customWidth="true" hidden="false" outlineLevel="0" max="11" min="11" style="2" width="9.58"/>
    <col collapsed="false" customWidth="true" hidden="false" outlineLevel="0" max="14" min="12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  <c r="L5" s="11" t="s">
        <v>183</v>
      </c>
      <c r="M5" s="11"/>
      <c r="N5" s="11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10</v>
      </c>
      <c r="M6" s="11"/>
      <c r="N6" s="11"/>
    </row>
    <row r="7" customFormat="false" ht="18" hidden="false" customHeight="true" outlineLevel="0" collapsed="false">
      <c r="A7" s="9" t="n">
        <v>103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4" t="s">
        <v>12</v>
      </c>
      <c r="M7" s="14"/>
      <c r="N7" s="14"/>
    </row>
    <row r="8" customFormat="false" ht="18" hidden="false" customHeight="true" outlineLevel="0" collapsed="false">
      <c r="B8" s="6"/>
      <c r="C8" s="13"/>
      <c r="D8" s="12"/>
      <c r="E8" s="3" t="s">
        <v>11</v>
      </c>
      <c r="F8" s="3"/>
      <c r="G8" s="3"/>
      <c r="H8" s="3"/>
      <c r="I8" s="3"/>
      <c r="J8" s="3"/>
      <c r="K8" s="3"/>
      <c r="L8" s="14" t="s">
        <v>32</v>
      </c>
      <c r="M8" s="14" t="s">
        <v>16</v>
      </c>
      <c r="N8" s="14" t="s">
        <v>40</v>
      </c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184</v>
      </c>
      <c r="F9" s="19"/>
      <c r="G9" s="19"/>
      <c r="H9" s="19"/>
      <c r="I9" s="19"/>
      <c r="J9" s="19"/>
      <c r="K9" s="19"/>
      <c r="L9" s="96" t="n">
        <v>65</v>
      </c>
      <c r="M9" s="96" t="n">
        <v>54</v>
      </c>
      <c r="N9" s="96" t="n">
        <v>43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236</v>
      </c>
      <c r="F10" s="19"/>
      <c r="G10" s="19"/>
      <c r="H10" s="19"/>
      <c r="I10" s="19"/>
      <c r="J10" s="19"/>
      <c r="K10" s="19"/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89" t="s">
        <v>26</v>
      </c>
      <c r="J12" s="24" t="s">
        <v>27</v>
      </c>
      <c r="K12" s="91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89"/>
      <c r="J13" s="24"/>
      <c r="K13" s="91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34" t="s">
        <v>237</v>
      </c>
      <c r="C14" s="92"/>
      <c r="D14" s="28"/>
      <c r="E14" s="38" t="s">
        <v>104</v>
      </c>
      <c r="F14" s="30" t="s">
        <v>98</v>
      </c>
      <c r="G14" s="39" t="s">
        <v>33</v>
      </c>
      <c r="H14" s="32" t="n">
        <v>79.1</v>
      </c>
      <c r="I14" s="30" t="n">
        <v>109</v>
      </c>
      <c r="J14" s="33" t="s">
        <v>32</v>
      </c>
      <c r="K14" s="33" t="n">
        <v>20</v>
      </c>
      <c r="L14" s="26" t="s">
        <v>34</v>
      </c>
      <c r="M14" s="35"/>
      <c r="N14" s="36"/>
    </row>
    <row r="15" customFormat="false" ht="18" hidden="false" customHeight="true" outlineLevel="0" collapsed="false">
      <c r="A15" s="9" t="n">
        <v>2</v>
      </c>
      <c r="B15" s="34" t="s">
        <v>238</v>
      </c>
      <c r="C15" s="92"/>
      <c r="D15" s="28"/>
      <c r="E15" s="38" t="n">
        <v>2004</v>
      </c>
      <c r="F15" s="30" t="s">
        <v>62</v>
      </c>
      <c r="G15" s="71" t="s">
        <v>45</v>
      </c>
      <c r="H15" s="32" t="n">
        <v>87.5</v>
      </c>
      <c r="I15" s="30" t="n">
        <v>85</v>
      </c>
      <c r="J15" s="33" t="s">
        <v>32</v>
      </c>
      <c r="K15" s="33" t="n">
        <v>18</v>
      </c>
      <c r="L15" s="26" t="s">
        <v>234</v>
      </c>
      <c r="M15" s="35"/>
      <c r="N15" s="36"/>
    </row>
    <row r="16" customFormat="false" ht="18" hidden="false" customHeight="true" outlineLevel="0" collapsed="false">
      <c r="A16" s="9" t="n">
        <v>3</v>
      </c>
      <c r="B16" s="34" t="s">
        <v>239</v>
      </c>
      <c r="C16" s="92"/>
      <c r="D16" s="28"/>
      <c r="E16" s="38" t="n">
        <v>2004</v>
      </c>
      <c r="F16" s="30" t="s">
        <v>32</v>
      </c>
      <c r="G16" s="71" t="s">
        <v>114</v>
      </c>
      <c r="H16" s="32" t="n">
        <v>73.1</v>
      </c>
      <c r="I16" s="30" t="n">
        <v>70</v>
      </c>
      <c r="J16" s="33" t="s">
        <v>32</v>
      </c>
      <c r="K16" s="33" t="n">
        <v>16</v>
      </c>
      <c r="L16" s="26" t="s">
        <v>240</v>
      </c>
      <c r="M16" s="35"/>
      <c r="N16" s="36"/>
    </row>
    <row r="17" customFormat="false" ht="18" hidden="false" customHeight="true" outlineLevel="0" collapsed="false">
      <c r="A17" s="9" t="n">
        <v>4</v>
      </c>
      <c r="B17" s="34" t="s">
        <v>241</v>
      </c>
      <c r="C17" s="92"/>
      <c r="D17" s="28"/>
      <c r="E17" s="38" t="s">
        <v>31</v>
      </c>
      <c r="F17" s="30" t="s">
        <v>32</v>
      </c>
      <c r="G17" s="71" t="s">
        <v>82</v>
      </c>
      <c r="H17" s="32" t="n">
        <v>73.3</v>
      </c>
      <c r="I17" s="30" t="n">
        <v>67</v>
      </c>
      <c r="J17" s="33" t="s">
        <v>32</v>
      </c>
      <c r="K17" s="33" t="n">
        <v>15</v>
      </c>
      <c r="L17" s="26" t="s">
        <v>242</v>
      </c>
      <c r="M17" s="35"/>
      <c r="N17" s="36"/>
    </row>
    <row r="18" customFormat="false" ht="18" hidden="false" customHeight="true" outlineLevel="0" collapsed="false">
      <c r="A18" s="9" t="n">
        <v>5</v>
      </c>
      <c r="B18" s="34" t="s">
        <v>243</v>
      </c>
      <c r="C18" s="92"/>
      <c r="D18" s="28"/>
      <c r="E18" s="38" t="n">
        <v>2005</v>
      </c>
      <c r="F18" s="30" t="s">
        <v>62</v>
      </c>
      <c r="G18" s="71" t="s">
        <v>39</v>
      </c>
      <c r="H18" s="32" t="n">
        <v>96.1</v>
      </c>
      <c r="I18" s="30" t="n">
        <v>63</v>
      </c>
      <c r="J18" s="30" t="s">
        <v>16</v>
      </c>
      <c r="K18" s="33" t="n">
        <v>14</v>
      </c>
      <c r="L18" s="26" t="s">
        <v>244</v>
      </c>
      <c r="M18" s="35"/>
      <c r="N18" s="36"/>
    </row>
    <row r="19" customFormat="false" ht="18" hidden="false" customHeight="true" outlineLevel="0" collapsed="false">
      <c r="A19" s="9" t="n">
        <v>6</v>
      </c>
      <c r="B19" s="34" t="s">
        <v>245</v>
      </c>
      <c r="C19" s="92"/>
      <c r="D19" s="28"/>
      <c r="E19" s="38" t="n">
        <v>2004</v>
      </c>
      <c r="F19" s="30" t="s">
        <v>32</v>
      </c>
      <c r="G19" s="71" t="s">
        <v>158</v>
      </c>
      <c r="H19" s="32" t="n">
        <v>67.75</v>
      </c>
      <c r="I19" s="30" t="n">
        <v>60</v>
      </c>
      <c r="J19" s="30" t="s">
        <v>16</v>
      </c>
      <c r="K19" s="33" t="n">
        <v>13</v>
      </c>
      <c r="L19" s="26" t="s">
        <v>246</v>
      </c>
      <c r="M19" s="35"/>
      <c r="N19" s="36"/>
    </row>
    <row r="20" customFormat="false" ht="18" hidden="false" customHeight="true" outlineLevel="0" collapsed="false">
      <c r="A20" s="9" t="n">
        <v>7</v>
      </c>
      <c r="B20" s="26" t="s">
        <v>247</v>
      </c>
      <c r="C20" s="27"/>
      <c r="D20" s="28"/>
      <c r="E20" s="38" t="n">
        <v>2004</v>
      </c>
      <c r="F20" s="30" t="s">
        <v>32</v>
      </c>
      <c r="G20" s="71" t="s">
        <v>114</v>
      </c>
      <c r="H20" s="32" t="n">
        <v>74.35</v>
      </c>
      <c r="I20" s="30" t="n">
        <v>59</v>
      </c>
      <c r="J20" s="30" t="s">
        <v>16</v>
      </c>
      <c r="K20" s="33" t="n">
        <v>12</v>
      </c>
      <c r="L20" s="26" t="s">
        <v>248</v>
      </c>
      <c r="M20" s="35"/>
      <c r="N20" s="36"/>
    </row>
    <row r="21" customFormat="false" ht="18" hidden="false" customHeight="true" outlineLevel="0" collapsed="false">
      <c r="A21" s="9" t="n">
        <v>8</v>
      </c>
      <c r="B21" s="26" t="s">
        <v>249</v>
      </c>
      <c r="C21" s="27"/>
      <c r="D21" s="28"/>
      <c r="E21" s="38" t="n">
        <v>2004</v>
      </c>
      <c r="F21" s="30" t="s">
        <v>62</v>
      </c>
      <c r="G21" s="71" t="s">
        <v>222</v>
      </c>
      <c r="H21" s="32" t="n">
        <v>70.1</v>
      </c>
      <c r="I21" s="30" t="n">
        <v>58</v>
      </c>
      <c r="J21" s="30" t="s">
        <v>16</v>
      </c>
      <c r="K21" s="33" t="n">
        <v>11</v>
      </c>
      <c r="L21" s="26" t="s">
        <v>250</v>
      </c>
      <c r="M21" s="35"/>
      <c r="N21" s="36"/>
    </row>
    <row r="22" customFormat="false" ht="18" hidden="false" customHeight="true" outlineLevel="0" collapsed="false">
      <c r="A22" s="9" t="n">
        <v>9</v>
      </c>
      <c r="B22" s="34" t="s">
        <v>251</v>
      </c>
      <c r="C22" s="92"/>
      <c r="D22" s="28"/>
      <c r="E22" s="38" t="n">
        <v>2005</v>
      </c>
      <c r="F22" s="30" t="s">
        <v>16</v>
      </c>
      <c r="G22" s="71" t="s">
        <v>212</v>
      </c>
      <c r="H22" s="32" t="n">
        <v>91.55</v>
      </c>
      <c r="I22" s="30" t="n">
        <v>13</v>
      </c>
      <c r="J22" s="30" t="s">
        <v>50</v>
      </c>
      <c r="K22" s="30" t="n">
        <v>10</v>
      </c>
      <c r="L22" s="26" t="s">
        <v>252</v>
      </c>
      <c r="M22" s="35"/>
      <c r="N22" s="36"/>
    </row>
    <row r="23" customFormat="false" ht="15" hidden="false" customHeight="false" outlineLevel="0" collapsed="false">
      <c r="A23" s="13"/>
      <c r="B23" s="75"/>
      <c r="C23" s="75"/>
      <c r="D23" s="75"/>
      <c r="E23" s="46"/>
      <c r="F23" s="46"/>
      <c r="G23" s="54"/>
      <c r="H23" s="45"/>
      <c r="I23" s="46"/>
      <c r="J23" s="46"/>
      <c r="K23" s="54"/>
      <c r="L23" s="40"/>
      <c r="M23" s="76"/>
    </row>
    <row r="24" customFormat="false" ht="15" hidden="false" customHeight="false" outlineLevel="0" collapsed="false">
      <c r="A24" s="79" t="s">
        <v>253</v>
      </c>
      <c r="B24" s="51"/>
      <c r="C24" s="80"/>
      <c r="D24" s="80"/>
      <c r="E24" s="81"/>
      <c r="F24" s="82"/>
      <c r="G24" s="83"/>
      <c r="H24" s="84"/>
      <c r="I24" s="85"/>
      <c r="J24" s="85"/>
      <c r="K24" s="85"/>
      <c r="L24" s="47"/>
      <c r="M24" s="48"/>
    </row>
    <row r="25" customFormat="false" ht="15" hidden="false" customHeight="false" outlineLevel="0" collapsed="false">
      <c r="A25" s="13"/>
      <c r="B25" s="40"/>
      <c r="C25" s="41"/>
      <c r="D25" s="41"/>
      <c r="E25" s="42"/>
      <c r="F25" s="43"/>
      <c r="G25" s="44"/>
      <c r="H25" s="45"/>
      <c r="I25" s="46"/>
      <c r="J25" s="46"/>
      <c r="K25" s="46"/>
      <c r="L25" s="47"/>
      <c r="M25" s="48"/>
    </row>
    <row r="26" customFormat="false" ht="15.75" hidden="false" customHeight="false" outlineLevel="0" collapsed="false">
      <c r="A26" s="49" t="s">
        <v>52</v>
      </c>
      <c r="B26" s="50"/>
      <c r="C26" s="50"/>
      <c r="F26" s="51" t="s">
        <v>53</v>
      </c>
      <c r="H26" s="49" t="s">
        <v>54</v>
      </c>
      <c r="J26" s="51"/>
      <c r="K26" s="52"/>
      <c r="L26" s="52" t="s">
        <v>55</v>
      </c>
      <c r="N26" s="53"/>
    </row>
    <row r="27" customFormat="false" ht="15.75" hidden="false" customHeight="false" outlineLevel="0" collapsed="false">
      <c r="A27" s="49"/>
      <c r="B27" s="50"/>
      <c r="C27" s="50"/>
      <c r="F27" s="51"/>
      <c r="H27" s="49"/>
      <c r="J27" s="51"/>
      <c r="K27" s="52"/>
      <c r="L27" s="52"/>
      <c r="N27" s="53"/>
    </row>
    <row r="28" customFormat="false" ht="15.75" hidden="false" customHeight="false" outlineLevel="0" collapsed="false">
      <c r="A28" s="49" t="s">
        <v>56</v>
      </c>
      <c r="B28" s="50"/>
      <c r="C28" s="50"/>
      <c r="F28" s="51" t="s">
        <v>57</v>
      </c>
      <c r="H28" s="49" t="s">
        <v>58</v>
      </c>
      <c r="J28" s="51"/>
      <c r="K28" s="52"/>
      <c r="L28" s="52" t="s">
        <v>59</v>
      </c>
      <c r="N28" s="53"/>
    </row>
  </sheetData>
  <mergeCells count="26">
    <mergeCell ref="A1:N1"/>
    <mergeCell ref="A2:N2"/>
    <mergeCell ref="A3:N3"/>
    <mergeCell ref="A4:N4"/>
    <mergeCell ref="A5:C5"/>
    <mergeCell ref="E5:K5"/>
    <mergeCell ref="L5:N5"/>
    <mergeCell ref="A6:C6"/>
    <mergeCell ref="E6:K6"/>
    <mergeCell ref="L6:N6"/>
    <mergeCell ref="A7:C7"/>
    <mergeCell ref="E7:K7"/>
    <mergeCell ref="L7:N7"/>
    <mergeCell ref="E8:K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78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2D050"/>
    <pageSetUpPr fitToPage="true"/>
  </sheetPr>
  <dimension ref="A1:N71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K21" activeCellId="0" sqref="K21"/>
    </sheetView>
  </sheetViews>
  <sheetFormatPr defaultColWidth="9.15625" defaultRowHeight="15" zeroHeight="false" outlineLevelRow="0" outlineLevelCol="0"/>
  <cols>
    <col collapsed="false" customWidth="false" hidden="false" outlineLevel="0" max="2" min="1" style="97" width="9.14"/>
    <col collapsed="false" customWidth="true" hidden="false" outlineLevel="0" max="3" min="3" style="97" width="8.71"/>
    <col collapsed="false" customWidth="true" hidden="false" outlineLevel="0" max="4" min="4" style="97" width="7.86"/>
    <col collapsed="false" customWidth="true" hidden="false" outlineLevel="0" max="5" min="5" style="97" width="4.14"/>
    <col collapsed="false" customWidth="true" hidden="false" outlineLevel="0" max="7" min="6" style="97" width="10.99"/>
    <col collapsed="false" customWidth="false" hidden="false" outlineLevel="0" max="9" min="8" style="97" width="9.14"/>
    <col collapsed="false" customWidth="true" hidden="false" outlineLevel="0" max="11" min="10" style="97" width="9"/>
    <col collapsed="false" customWidth="true" hidden="false" outlineLevel="0" max="12" min="12" style="97" width="10.58"/>
    <col collapsed="false" customWidth="true" hidden="false" outlineLevel="0" max="13" min="13" style="97" width="10.42"/>
    <col collapsed="false" customWidth="true" hidden="false" outlineLevel="0" max="14" min="14" style="97" width="13.14"/>
    <col collapsed="false" customWidth="false" hidden="false" outlineLevel="0" max="1024" min="15" style="97" width="9.14"/>
  </cols>
  <sheetData>
    <row r="1" customFormat="false" ht="1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5" hidden="false" customHeight="true" outlineLevel="0" collapsed="false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customFormat="false" ht="15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customFormat="false" ht="9" hidden="false" customHeight="true" outlineLevel="0" collapsed="false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98"/>
    </row>
    <row r="6" customFormat="false" ht="15" hidden="false" customHeight="true" outlineLevel="0" collapsed="false">
      <c r="A6" s="99" t="s">
        <v>5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</row>
    <row r="7" customFormat="false" ht="15" hidden="false" customHeight="true" outlineLevel="0" collapsed="false">
      <c r="A7" s="99" t="s">
        <v>254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</row>
    <row r="8" customFormat="false" ht="15" hidden="false" customHeight="true" outlineLevel="0" collapsed="false">
      <c r="A8" s="100" t="s">
        <v>255</v>
      </c>
      <c r="B8" s="100"/>
      <c r="C8" s="100"/>
      <c r="D8" s="99"/>
      <c r="E8" s="101" t="s">
        <v>256</v>
      </c>
      <c r="F8" s="101"/>
      <c r="G8" s="101"/>
      <c r="H8" s="101"/>
      <c r="I8" s="101"/>
      <c r="J8" s="101"/>
      <c r="K8" s="99"/>
      <c r="L8" s="99"/>
      <c r="M8" s="99"/>
      <c r="N8" s="99"/>
    </row>
    <row r="9" customFormat="false" ht="15" hidden="false" customHeight="false" outlineLevel="0" collapsed="false">
      <c r="A9" s="102" t="s">
        <v>6</v>
      </c>
      <c r="B9" s="102"/>
      <c r="C9" s="102"/>
      <c r="D9" s="103"/>
      <c r="E9" s="101" t="s">
        <v>11</v>
      </c>
      <c r="F9" s="101"/>
      <c r="G9" s="101"/>
      <c r="H9" s="101"/>
      <c r="I9" s="101"/>
      <c r="J9" s="101"/>
      <c r="L9" s="11" t="s">
        <v>8</v>
      </c>
      <c r="M9" s="11"/>
      <c r="N9" s="11"/>
    </row>
    <row r="10" customFormat="false" ht="15" hidden="false" customHeight="true" outlineLevel="0" collapsed="false">
      <c r="A10" s="104"/>
      <c r="B10" s="104"/>
      <c r="C10" s="104"/>
      <c r="D10" s="103"/>
      <c r="E10" s="105" t="s">
        <v>257</v>
      </c>
      <c r="F10" s="105"/>
      <c r="G10" s="105"/>
      <c r="H10" s="105"/>
      <c r="I10" s="105"/>
      <c r="J10" s="105"/>
      <c r="K10" s="106"/>
      <c r="L10" s="107" t="s">
        <v>12</v>
      </c>
      <c r="M10" s="107"/>
      <c r="N10" s="107"/>
    </row>
    <row r="11" customFormat="false" ht="6.75" hidden="false" customHeight="true" outlineLevel="0" collapsed="false">
      <c r="B11" s="108"/>
      <c r="C11" s="108"/>
      <c r="D11" s="13"/>
      <c r="E11" s="13"/>
      <c r="H11" s="103"/>
      <c r="I11" s="106"/>
      <c r="J11" s="106"/>
      <c r="K11" s="106"/>
      <c r="L11" s="107"/>
      <c r="M11" s="107"/>
      <c r="N11" s="107"/>
    </row>
    <row r="12" customFormat="false" ht="15" hidden="false" customHeight="true" outlineLevel="0" collapsed="false">
      <c r="A12" s="109" t="s">
        <v>258</v>
      </c>
      <c r="B12" s="109"/>
      <c r="C12" s="109"/>
      <c r="D12" s="18" t="n">
        <v>35</v>
      </c>
      <c r="E12" s="13"/>
      <c r="H12" s="103"/>
      <c r="I12" s="110"/>
      <c r="J12" s="110"/>
      <c r="K12" s="110"/>
      <c r="L12" s="14" t="s">
        <v>32</v>
      </c>
      <c r="M12" s="14" t="s">
        <v>16</v>
      </c>
      <c r="N12" s="14" t="s">
        <v>40</v>
      </c>
    </row>
    <row r="13" customFormat="false" ht="15" hidden="false" customHeight="true" outlineLevel="0" collapsed="false">
      <c r="A13" s="109" t="s">
        <v>259</v>
      </c>
      <c r="B13" s="109"/>
      <c r="C13" s="109"/>
      <c r="D13" s="18" t="n">
        <v>248</v>
      </c>
      <c r="E13" s="13"/>
      <c r="H13" s="103"/>
      <c r="L13" s="111" t="n">
        <v>140</v>
      </c>
      <c r="M13" s="111" t="n">
        <v>130</v>
      </c>
      <c r="N13" s="111" t="n">
        <v>115</v>
      </c>
    </row>
    <row r="14" customFormat="false" ht="4.5" hidden="false" customHeight="true" outlineLevel="0" collapsed="false">
      <c r="A14" s="112"/>
      <c r="B14" s="47"/>
      <c r="C14" s="13"/>
      <c r="D14" s="13"/>
      <c r="E14" s="13"/>
      <c r="F14" s="13"/>
      <c r="G14" s="13"/>
      <c r="H14" s="103"/>
      <c r="I14" s="113"/>
      <c r="J14" s="113"/>
      <c r="K14" s="113"/>
      <c r="L14" s="114"/>
      <c r="M14" s="98"/>
    </row>
    <row r="15" s="119" customFormat="true" ht="15" hidden="false" customHeight="true" outlineLevel="0" collapsed="false">
      <c r="A15" s="115" t="s">
        <v>260</v>
      </c>
      <c r="B15" s="115"/>
      <c r="C15" s="116"/>
      <c r="D15" s="116"/>
      <c r="E15" s="116"/>
      <c r="F15" s="117"/>
      <c r="G15" s="117"/>
      <c r="H15" s="117"/>
      <c r="I15" s="117"/>
      <c r="J15" s="117"/>
      <c r="K15" s="117"/>
      <c r="L15" s="117"/>
      <c r="M15" s="118"/>
    </row>
    <row r="16" s="119" customFormat="true" ht="26.25" hidden="false" customHeight="true" outlineLevel="0" collapsed="false">
      <c r="A16" s="120" t="s">
        <v>20</v>
      </c>
      <c r="B16" s="121" t="s">
        <v>261</v>
      </c>
      <c r="C16" s="121" t="s">
        <v>21</v>
      </c>
      <c r="D16" s="121"/>
      <c r="E16" s="121"/>
      <c r="F16" s="122" t="s">
        <v>22</v>
      </c>
      <c r="G16" s="122" t="s">
        <v>23</v>
      </c>
      <c r="H16" s="122" t="s">
        <v>262</v>
      </c>
      <c r="I16" s="122" t="s">
        <v>263</v>
      </c>
      <c r="J16" s="122" t="s">
        <v>264</v>
      </c>
      <c r="K16" s="122" t="s">
        <v>27</v>
      </c>
      <c r="L16" s="122" t="s">
        <v>29</v>
      </c>
      <c r="M16" s="122"/>
      <c r="N16" s="122"/>
    </row>
    <row r="17" s="119" customFormat="true" ht="15" hidden="false" customHeight="true" outlineLevel="0" collapsed="false">
      <c r="A17" s="123" t="n">
        <v>1</v>
      </c>
      <c r="B17" s="124" t="n">
        <v>1</v>
      </c>
      <c r="C17" s="125" t="s">
        <v>61</v>
      </c>
      <c r="D17" s="126"/>
      <c r="E17" s="127"/>
      <c r="F17" s="128" t="n">
        <v>2004</v>
      </c>
      <c r="G17" s="129" t="s">
        <v>62</v>
      </c>
      <c r="H17" s="130" t="n">
        <v>63</v>
      </c>
      <c r="I17" s="131" t="n">
        <f aca="false">J17</f>
        <v>38</v>
      </c>
      <c r="J17" s="131" t="n">
        <v>38</v>
      </c>
      <c r="K17" s="129" t="s">
        <v>32</v>
      </c>
      <c r="L17" s="125" t="s">
        <v>63</v>
      </c>
      <c r="M17" s="132"/>
      <c r="N17" s="133"/>
    </row>
    <row r="18" s="119" customFormat="true" ht="15" hidden="false" customHeight="true" outlineLevel="0" collapsed="false">
      <c r="A18" s="123"/>
      <c r="B18" s="134" t="n">
        <v>2</v>
      </c>
      <c r="C18" s="135" t="s">
        <v>101</v>
      </c>
      <c r="D18" s="136"/>
      <c r="E18" s="137"/>
      <c r="F18" s="138" t="n">
        <v>2004</v>
      </c>
      <c r="G18" s="93" t="s">
        <v>62</v>
      </c>
      <c r="H18" s="139" t="n">
        <v>68</v>
      </c>
      <c r="I18" s="140" t="n">
        <f aca="false">J18-J17</f>
        <v>40</v>
      </c>
      <c r="J18" s="140" t="n">
        <v>78</v>
      </c>
      <c r="K18" s="93" t="s">
        <v>32</v>
      </c>
      <c r="L18" s="135" t="s">
        <v>102</v>
      </c>
      <c r="M18" s="141"/>
      <c r="N18" s="142"/>
    </row>
    <row r="19" s="119" customFormat="true" ht="15" hidden="false" customHeight="true" outlineLevel="0" collapsed="false">
      <c r="A19" s="123"/>
      <c r="B19" s="134" t="n">
        <v>3</v>
      </c>
      <c r="C19" s="143" t="s">
        <v>64</v>
      </c>
      <c r="D19" s="136"/>
      <c r="E19" s="137"/>
      <c r="F19" s="138" t="n">
        <v>2004</v>
      </c>
      <c r="G19" s="93" t="s">
        <v>32</v>
      </c>
      <c r="H19" s="144" t="n">
        <v>61.55</v>
      </c>
      <c r="I19" s="145" t="n">
        <f aca="false">J19-J18</f>
        <v>36</v>
      </c>
      <c r="J19" s="145" t="n">
        <v>114</v>
      </c>
      <c r="K19" s="93" t="s">
        <v>32</v>
      </c>
      <c r="L19" s="135" t="s">
        <v>65</v>
      </c>
      <c r="M19" s="141"/>
      <c r="N19" s="142"/>
    </row>
    <row r="20" s="119" customFormat="true" ht="15" hidden="false" customHeight="true" outlineLevel="0" collapsed="false">
      <c r="A20" s="123"/>
      <c r="B20" s="146" t="n">
        <v>4</v>
      </c>
      <c r="C20" s="147" t="s">
        <v>167</v>
      </c>
      <c r="D20" s="148"/>
      <c r="E20" s="149"/>
      <c r="F20" s="150" t="n">
        <v>2004</v>
      </c>
      <c r="G20" s="151" t="s">
        <v>32</v>
      </c>
      <c r="H20" s="32" t="n">
        <v>90.1</v>
      </c>
      <c r="I20" s="152" t="n">
        <f aca="false">J20-J19</f>
        <v>42</v>
      </c>
      <c r="J20" s="152" t="n">
        <v>156</v>
      </c>
      <c r="K20" s="151" t="s">
        <v>32</v>
      </c>
      <c r="L20" s="147" t="s">
        <v>168</v>
      </c>
      <c r="M20" s="153"/>
      <c r="N20" s="154"/>
    </row>
    <row r="21" customFormat="false" ht="18" hidden="false" customHeight="true" outlineLevel="0" collapsed="false">
      <c r="C21" s="155"/>
      <c r="D21" s="155"/>
      <c r="E21" s="155"/>
      <c r="F21" s="156"/>
      <c r="G21" s="157" t="s">
        <v>265</v>
      </c>
      <c r="H21" s="158" t="n">
        <f aca="false">H17+H18+H19+H20</f>
        <v>282.65</v>
      </c>
      <c r="I21" s="159"/>
      <c r="J21" s="160" t="n">
        <f aca="false">J20</f>
        <v>156</v>
      </c>
      <c r="K21" s="161"/>
      <c r="L21" s="159"/>
    </row>
    <row r="22" customFormat="false" ht="15" hidden="false" customHeight="true" outlineLevel="0" collapsed="false">
      <c r="A22" s="162" t="s">
        <v>266</v>
      </c>
      <c r="B22" s="162"/>
      <c r="C22" s="155"/>
      <c r="D22" s="155"/>
      <c r="E22" s="155"/>
      <c r="F22" s="159"/>
      <c r="G22" s="159"/>
      <c r="H22" s="159"/>
      <c r="I22" s="159"/>
      <c r="J22" s="159"/>
      <c r="K22" s="159"/>
      <c r="L22" s="159"/>
      <c r="M22" s="98"/>
    </row>
    <row r="23" customFormat="false" ht="26.25" hidden="false" customHeight="true" outlineLevel="0" collapsed="false">
      <c r="A23" s="163" t="s">
        <v>20</v>
      </c>
      <c r="B23" s="164" t="s">
        <v>261</v>
      </c>
      <c r="C23" s="164" t="s">
        <v>21</v>
      </c>
      <c r="D23" s="164"/>
      <c r="E23" s="164"/>
      <c r="F23" s="165" t="s">
        <v>22</v>
      </c>
      <c r="G23" s="165" t="s">
        <v>23</v>
      </c>
      <c r="H23" s="165" t="s">
        <v>262</v>
      </c>
      <c r="I23" s="165" t="s">
        <v>263</v>
      </c>
      <c r="J23" s="165" t="s">
        <v>264</v>
      </c>
      <c r="K23" s="165" t="s">
        <v>27</v>
      </c>
      <c r="L23" s="165" t="s">
        <v>29</v>
      </c>
      <c r="M23" s="165"/>
      <c r="N23" s="165"/>
    </row>
    <row r="24" customFormat="false" ht="15" hidden="false" customHeight="true" outlineLevel="0" collapsed="false">
      <c r="A24" s="166" t="n">
        <v>2</v>
      </c>
      <c r="B24" s="167" t="n">
        <v>1</v>
      </c>
      <c r="C24" s="168" t="s">
        <v>30</v>
      </c>
      <c r="D24" s="169"/>
      <c r="E24" s="169"/>
      <c r="F24" s="170" t="s">
        <v>31</v>
      </c>
      <c r="G24" s="93" t="s">
        <v>32</v>
      </c>
      <c r="H24" s="171" t="n">
        <v>57.74</v>
      </c>
      <c r="I24" s="172" t="n">
        <f aca="false">J24</f>
        <v>33</v>
      </c>
      <c r="J24" s="172" t="n">
        <v>33</v>
      </c>
      <c r="K24" s="129" t="s">
        <v>32</v>
      </c>
      <c r="L24" s="173" t="s">
        <v>34</v>
      </c>
      <c r="M24" s="174"/>
      <c r="N24" s="175"/>
    </row>
    <row r="25" customFormat="false" ht="15" hidden="false" customHeight="true" outlineLevel="0" collapsed="false">
      <c r="A25" s="166"/>
      <c r="B25" s="176" t="n">
        <v>2</v>
      </c>
      <c r="C25" s="168" t="s">
        <v>103</v>
      </c>
      <c r="D25" s="169"/>
      <c r="E25" s="169"/>
      <c r="F25" s="170" t="s">
        <v>104</v>
      </c>
      <c r="G25" s="93" t="s">
        <v>62</v>
      </c>
      <c r="H25" s="139" t="n">
        <v>67.5</v>
      </c>
      <c r="I25" s="177" t="n">
        <f aca="false">J25-J24</f>
        <v>37</v>
      </c>
      <c r="J25" s="177" t="n">
        <v>70</v>
      </c>
      <c r="K25" s="93" t="s">
        <v>32</v>
      </c>
      <c r="L25" s="173" t="s">
        <v>105</v>
      </c>
      <c r="M25" s="174"/>
      <c r="N25" s="175"/>
    </row>
    <row r="26" customFormat="false" ht="15" hidden="false" customHeight="true" outlineLevel="0" collapsed="false">
      <c r="A26" s="166"/>
      <c r="B26" s="176" t="n">
        <v>3</v>
      </c>
      <c r="C26" s="168" t="s">
        <v>175</v>
      </c>
      <c r="D26" s="169"/>
      <c r="E26" s="169"/>
      <c r="F26" s="170" t="s">
        <v>104</v>
      </c>
      <c r="G26" s="93" t="s">
        <v>62</v>
      </c>
      <c r="H26" s="171" t="n">
        <v>100.4</v>
      </c>
      <c r="I26" s="178" t="n">
        <f aca="false">J26-J25</f>
        <v>39</v>
      </c>
      <c r="J26" s="178" t="n">
        <v>109</v>
      </c>
      <c r="K26" s="93" t="s">
        <v>32</v>
      </c>
      <c r="L26" s="179" t="s">
        <v>34</v>
      </c>
      <c r="M26" s="174"/>
      <c r="N26" s="175"/>
    </row>
    <row r="27" customFormat="false" ht="15" hidden="false" customHeight="true" outlineLevel="0" collapsed="false">
      <c r="A27" s="166"/>
      <c r="B27" s="180" t="n">
        <v>4</v>
      </c>
      <c r="C27" s="181" t="s">
        <v>123</v>
      </c>
      <c r="D27" s="182"/>
      <c r="E27" s="183"/>
      <c r="F27" s="152" t="s">
        <v>104</v>
      </c>
      <c r="G27" s="184" t="s">
        <v>62</v>
      </c>
      <c r="H27" s="185" t="n">
        <v>72.8</v>
      </c>
      <c r="I27" s="186" t="n">
        <f aca="false">J27-J26</f>
        <v>43</v>
      </c>
      <c r="J27" s="186" t="n">
        <v>152</v>
      </c>
      <c r="K27" s="151" t="s">
        <v>32</v>
      </c>
      <c r="L27" s="187" t="s">
        <v>124</v>
      </c>
      <c r="M27" s="188"/>
      <c r="N27" s="189"/>
    </row>
    <row r="28" customFormat="false" ht="18" hidden="false" customHeight="true" outlineLevel="0" collapsed="false">
      <c r="C28" s="190"/>
      <c r="D28" s="190"/>
      <c r="E28" s="190"/>
      <c r="F28" s="156"/>
      <c r="G28" s="157" t="s">
        <v>265</v>
      </c>
      <c r="H28" s="158" t="n">
        <f aca="false">H24+H25+H26+H27</f>
        <v>298.44</v>
      </c>
      <c r="I28" s="159"/>
      <c r="J28" s="160" t="n">
        <f aca="false">J27</f>
        <v>152</v>
      </c>
      <c r="K28" s="161"/>
      <c r="L28" s="159"/>
    </row>
    <row r="29" s="119" customFormat="true" ht="15" hidden="false" customHeight="true" outlineLevel="0" collapsed="false">
      <c r="A29" s="115" t="s">
        <v>267</v>
      </c>
      <c r="B29" s="115"/>
      <c r="C29" s="116"/>
      <c r="D29" s="116"/>
      <c r="E29" s="116"/>
      <c r="F29" s="117"/>
      <c r="G29" s="117"/>
      <c r="H29" s="117"/>
      <c r="I29" s="117"/>
      <c r="J29" s="117"/>
      <c r="K29" s="117"/>
      <c r="L29" s="117"/>
      <c r="M29" s="118"/>
    </row>
    <row r="30" s="119" customFormat="true" ht="26.25" hidden="false" customHeight="true" outlineLevel="0" collapsed="false">
      <c r="A30" s="120" t="s">
        <v>20</v>
      </c>
      <c r="B30" s="121" t="s">
        <v>261</v>
      </c>
      <c r="C30" s="121" t="s">
        <v>21</v>
      </c>
      <c r="D30" s="121"/>
      <c r="E30" s="121"/>
      <c r="F30" s="122" t="s">
        <v>22</v>
      </c>
      <c r="G30" s="122" t="s">
        <v>23</v>
      </c>
      <c r="H30" s="122" t="s">
        <v>262</v>
      </c>
      <c r="I30" s="122" t="s">
        <v>263</v>
      </c>
      <c r="J30" s="122" t="s">
        <v>264</v>
      </c>
      <c r="K30" s="122" t="s">
        <v>27</v>
      </c>
      <c r="L30" s="122" t="s">
        <v>29</v>
      </c>
      <c r="M30" s="122"/>
      <c r="N30" s="122"/>
    </row>
    <row r="31" s="119" customFormat="true" ht="15" hidden="false" customHeight="true" outlineLevel="0" collapsed="false">
      <c r="A31" s="191" t="n">
        <v>3</v>
      </c>
      <c r="B31" s="192" t="n">
        <v>1</v>
      </c>
      <c r="C31" s="168" t="s">
        <v>66</v>
      </c>
      <c r="D31" s="169"/>
      <c r="E31" s="169"/>
      <c r="F31" s="170" t="n">
        <v>2005</v>
      </c>
      <c r="G31" s="93" t="s">
        <v>62</v>
      </c>
      <c r="H31" s="171" t="n">
        <v>61.65</v>
      </c>
      <c r="I31" s="131" t="n">
        <f aca="false">J31</f>
        <v>34</v>
      </c>
      <c r="J31" s="131" t="n">
        <v>34</v>
      </c>
      <c r="K31" s="129" t="s">
        <v>32</v>
      </c>
      <c r="L31" s="173" t="s">
        <v>68</v>
      </c>
      <c r="M31" s="141"/>
      <c r="N31" s="193"/>
    </row>
    <row r="32" s="119" customFormat="true" ht="15" hidden="false" customHeight="true" outlineLevel="0" collapsed="false">
      <c r="A32" s="191"/>
      <c r="B32" s="134" t="n">
        <v>2</v>
      </c>
      <c r="C32" s="168" t="s">
        <v>108</v>
      </c>
      <c r="D32" s="169"/>
      <c r="E32" s="169"/>
      <c r="F32" s="170" t="n">
        <v>2005</v>
      </c>
      <c r="G32" s="93" t="s">
        <v>62</v>
      </c>
      <c r="H32" s="139" t="n">
        <v>65.8</v>
      </c>
      <c r="I32" s="140" t="n">
        <f aca="false">J32-J31</f>
        <v>35</v>
      </c>
      <c r="J32" s="140" t="n">
        <v>69</v>
      </c>
      <c r="K32" s="93" t="s">
        <v>32</v>
      </c>
      <c r="L32" s="173" t="s">
        <v>68</v>
      </c>
      <c r="M32" s="141"/>
      <c r="N32" s="193"/>
    </row>
    <row r="33" s="119" customFormat="true" ht="15" hidden="false" customHeight="true" outlineLevel="0" collapsed="false">
      <c r="A33" s="191"/>
      <c r="B33" s="134" t="n">
        <v>3</v>
      </c>
      <c r="C33" s="168" t="s">
        <v>147</v>
      </c>
      <c r="D33" s="169"/>
      <c r="E33" s="169"/>
      <c r="F33" s="170" t="n">
        <v>2005</v>
      </c>
      <c r="G33" s="93" t="s">
        <v>62</v>
      </c>
      <c r="H33" s="171" t="n">
        <v>73.8</v>
      </c>
      <c r="I33" s="145" t="n">
        <f aca="false">J33-J32</f>
        <v>37</v>
      </c>
      <c r="J33" s="145" t="n">
        <v>106</v>
      </c>
      <c r="K33" s="93" t="s">
        <v>32</v>
      </c>
      <c r="L33" s="179" t="s">
        <v>68</v>
      </c>
      <c r="M33" s="141"/>
      <c r="N33" s="193"/>
    </row>
    <row r="34" s="119" customFormat="true" ht="15" hidden="false" customHeight="true" outlineLevel="0" collapsed="false">
      <c r="A34" s="191"/>
      <c r="B34" s="146" t="n">
        <v>4</v>
      </c>
      <c r="C34" s="181" t="s">
        <v>121</v>
      </c>
      <c r="D34" s="182"/>
      <c r="E34" s="183"/>
      <c r="F34" s="152" t="n">
        <v>2004</v>
      </c>
      <c r="G34" s="184" t="s">
        <v>98</v>
      </c>
      <c r="H34" s="185" t="n">
        <v>70.4</v>
      </c>
      <c r="I34" s="152" t="n">
        <f aca="false">J34-J33</f>
        <v>40</v>
      </c>
      <c r="J34" s="152" t="n">
        <v>146</v>
      </c>
      <c r="K34" s="151" t="s">
        <v>32</v>
      </c>
      <c r="L34" s="187" t="s">
        <v>68</v>
      </c>
      <c r="M34" s="153"/>
      <c r="N34" s="194"/>
    </row>
    <row r="35" s="119" customFormat="true" ht="18" hidden="false" customHeight="true" outlineLevel="0" collapsed="false">
      <c r="C35" s="195"/>
      <c r="D35" s="195"/>
      <c r="E35" s="195"/>
      <c r="F35" s="196"/>
      <c r="G35" s="197" t="s">
        <v>265</v>
      </c>
      <c r="H35" s="198" t="n">
        <f aca="false">H31+H32+H33+H34</f>
        <v>271.65</v>
      </c>
      <c r="I35" s="117"/>
      <c r="J35" s="199" t="n">
        <f aca="false">J34</f>
        <v>146</v>
      </c>
      <c r="K35" s="200"/>
      <c r="L35" s="117"/>
    </row>
    <row r="36" s="119" customFormat="true" ht="15" hidden="false" customHeight="true" outlineLevel="0" collapsed="false">
      <c r="A36" s="115" t="s">
        <v>268</v>
      </c>
      <c r="B36" s="115"/>
      <c r="C36" s="116"/>
      <c r="D36" s="116"/>
      <c r="E36" s="116"/>
      <c r="F36" s="117"/>
      <c r="G36" s="117"/>
      <c r="H36" s="117"/>
      <c r="I36" s="117"/>
      <c r="J36" s="117"/>
      <c r="K36" s="117"/>
      <c r="L36" s="117"/>
      <c r="M36" s="118"/>
    </row>
    <row r="37" s="119" customFormat="true" ht="26.25" hidden="false" customHeight="true" outlineLevel="0" collapsed="false">
      <c r="A37" s="120" t="s">
        <v>20</v>
      </c>
      <c r="B37" s="121" t="s">
        <v>261</v>
      </c>
      <c r="C37" s="121" t="s">
        <v>21</v>
      </c>
      <c r="D37" s="121"/>
      <c r="E37" s="121"/>
      <c r="F37" s="122" t="s">
        <v>22</v>
      </c>
      <c r="G37" s="122" t="s">
        <v>23</v>
      </c>
      <c r="H37" s="122" t="s">
        <v>262</v>
      </c>
      <c r="I37" s="122" t="s">
        <v>263</v>
      </c>
      <c r="J37" s="122" t="s">
        <v>264</v>
      </c>
      <c r="K37" s="122" t="s">
        <v>27</v>
      </c>
      <c r="L37" s="122" t="s">
        <v>29</v>
      </c>
      <c r="M37" s="122"/>
      <c r="N37" s="122"/>
    </row>
    <row r="38" s="119" customFormat="true" ht="15" hidden="false" customHeight="true" outlineLevel="0" collapsed="false">
      <c r="A38" s="191" t="n">
        <v>4</v>
      </c>
      <c r="B38" s="192" t="n">
        <v>1</v>
      </c>
      <c r="C38" s="168" t="s">
        <v>128</v>
      </c>
      <c r="D38" s="169"/>
      <c r="E38" s="169"/>
      <c r="F38" s="170" t="n">
        <v>2004</v>
      </c>
      <c r="G38" s="93" t="s">
        <v>62</v>
      </c>
      <c r="H38" s="171" t="n">
        <v>71.5</v>
      </c>
      <c r="I38" s="131" t="n">
        <f aca="false">J38</f>
        <v>33</v>
      </c>
      <c r="J38" s="131" t="n">
        <v>33</v>
      </c>
      <c r="K38" s="129" t="s">
        <v>32</v>
      </c>
      <c r="L38" s="173" t="s">
        <v>129</v>
      </c>
      <c r="M38" s="141"/>
      <c r="N38" s="193"/>
    </row>
    <row r="39" s="119" customFormat="true" ht="15" hidden="false" customHeight="true" outlineLevel="0" collapsed="false">
      <c r="A39" s="191"/>
      <c r="B39" s="134" t="n">
        <v>2</v>
      </c>
      <c r="C39" s="168" t="s">
        <v>148</v>
      </c>
      <c r="D39" s="169"/>
      <c r="E39" s="169"/>
      <c r="F39" s="170" t="n">
        <v>2004</v>
      </c>
      <c r="G39" s="93" t="s">
        <v>62</v>
      </c>
      <c r="H39" s="139" t="n">
        <v>77.6</v>
      </c>
      <c r="I39" s="140" t="n">
        <f aca="false">J39-J38</f>
        <v>34</v>
      </c>
      <c r="J39" s="140" t="n">
        <v>67</v>
      </c>
      <c r="K39" s="93" t="s">
        <v>32</v>
      </c>
      <c r="L39" s="173" t="s">
        <v>115</v>
      </c>
      <c r="M39" s="141"/>
      <c r="N39" s="193"/>
    </row>
    <row r="40" s="119" customFormat="true" ht="15" hidden="false" customHeight="true" outlineLevel="0" collapsed="false">
      <c r="A40" s="191"/>
      <c r="B40" s="134" t="n">
        <v>3</v>
      </c>
      <c r="C40" s="168" t="s">
        <v>269</v>
      </c>
      <c r="D40" s="169"/>
      <c r="E40" s="169"/>
      <c r="F40" s="170" t="n">
        <v>2005</v>
      </c>
      <c r="G40" s="93" t="s">
        <v>32</v>
      </c>
      <c r="H40" s="171" t="n">
        <v>70.8</v>
      </c>
      <c r="I40" s="145" t="n">
        <f aca="false">J40-J39</f>
        <v>36</v>
      </c>
      <c r="J40" s="145" t="n">
        <v>103</v>
      </c>
      <c r="K40" s="93" t="s">
        <v>32</v>
      </c>
      <c r="L40" s="179" t="s">
        <v>205</v>
      </c>
      <c r="M40" s="141"/>
      <c r="N40" s="193"/>
    </row>
    <row r="41" s="119" customFormat="true" ht="15" hidden="false" customHeight="true" outlineLevel="0" collapsed="false">
      <c r="A41" s="191"/>
      <c r="B41" s="146" t="n">
        <v>4</v>
      </c>
      <c r="C41" s="181" t="s">
        <v>171</v>
      </c>
      <c r="D41" s="182"/>
      <c r="E41" s="183"/>
      <c r="F41" s="152" t="n">
        <v>2005</v>
      </c>
      <c r="G41" s="184" t="s">
        <v>32</v>
      </c>
      <c r="H41" s="185" t="n">
        <v>87.05</v>
      </c>
      <c r="I41" s="152" t="n">
        <f aca="false">J41-J40</f>
        <v>37</v>
      </c>
      <c r="J41" s="152" t="n">
        <v>140</v>
      </c>
      <c r="K41" s="151" t="s">
        <v>32</v>
      </c>
      <c r="L41" s="187" t="s">
        <v>172</v>
      </c>
      <c r="M41" s="153"/>
      <c r="N41" s="194"/>
    </row>
    <row r="42" s="119" customFormat="true" ht="18" hidden="false" customHeight="true" outlineLevel="0" collapsed="false">
      <c r="C42" s="195"/>
      <c r="D42" s="195"/>
      <c r="E42" s="195"/>
      <c r="F42" s="196"/>
      <c r="G42" s="197" t="s">
        <v>265</v>
      </c>
      <c r="H42" s="198" t="n">
        <f aca="false">H38+H39+H40+H41</f>
        <v>306.95</v>
      </c>
      <c r="I42" s="117"/>
      <c r="J42" s="199" t="n">
        <f aca="false">J41</f>
        <v>140</v>
      </c>
      <c r="K42" s="200"/>
      <c r="L42" s="117"/>
    </row>
    <row r="43" s="119" customFormat="true" ht="15" hidden="false" customHeight="true" outlineLevel="0" collapsed="false">
      <c r="A43" s="115" t="s">
        <v>270</v>
      </c>
      <c r="B43" s="115"/>
      <c r="C43" s="116"/>
      <c r="D43" s="116"/>
      <c r="E43" s="116"/>
      <c r="F43" s="117"/>
      <c r="G43" s="117"/>
      <c r="H43" s="117"/>
      <c r="I43" s="117"/>
      <c r="J43" s="117"/>
      <c r="K43" s="117"/>
      <c r="L43" s="117"/>
      <c r="M43" s="118"/>
    </row>
    <row r="44" s="119" customFormat="true" ht="26.25" hidden="false" customHeight="true" outlineLevel="0" collapsed="false">
      <c r="A44" s="120" t="s">
        <v>20</v>
      </c>
      <c r="B44" s="121" t="s">
        <v>261</v>
      </c>
      <c r="C44" s="121" t="s">
        <v>21</v>
      </c>
      <c r="D44" s="121"/>
      <c r="E44" s="121"/>
      <c r="F44" s="122" t="s">
        <v>22</v>
      </c>
      <c r="G44" s="122" t="s">
        <v>23</v>
      </c>
      <c r="H44" s="122" t="s">
        <v>262</v>
      </c>
      <c r="I44" s="122" t="s">
        <v>263</v>
      </c>
      <c r="J44" s="122" t="s">
        <v>264</v>
      </c>
      <c r="K44" s="122" t="s">
        <v>27</v>
      </c>
      <c r="L44" s="122" t="s">
        <v>29</v>
      </c>
      <c r="M44" s="122"/>
      <c r="N44" s="122"/>
    </row>
    <row r="45" s="119" customFormat="true" ht="15" hidden="false" customHeight="true" outlineLevel="0" collapsed="false">
      <c r="A45" s="191" t="n">
        <v>5</v>
      </c>
      <c r="B45" s="192" t="n">
        <v>1</v>
      </c>
      <c r="C45" s="168" t="s">
        <v>271</v>
      </c>
      <c r="D45" s="169"/>
      <c r="E45" s="169"/>
      <c r="F45" s="170" t="n">
        <v>2005</v>
      </c>
      <c r="G45" s="93" t="s">
        <v>32</v>
      </c>
      <c r="H45" s="171" t="n">
        <v>63.2</v>
      </c>
      <c r="I45" s="131" t="n">
        <f aca="false">J45</f>
        <v>26</v>
      </c>
      <c r="J45" s="131" t="n">
        <v>26</v>
      </c>
      <c r="K45" s="201" t="s">
        <v>16</v>
      </c>
      <c r="L45" s="173" t="s">
        <v>96</v>
      </c>
      <c r="M45" s="141"/>
      <c r="N45" s="193"/>
    </row>
    <row r="46" s="119" customFormat="true" ht="15" hidden="false" customHeight="true" outlineLevel="0" collapsed="false">
      <c r="A46" s="191"/>
      <c r="B46" s="134" t="n">
        <v>2</v>
      </c>
      <c r="C46" s="168" t="s">
        <v>272</v>
      </c>
      <c r="D46" s="169"/>
      <c r="E46" s="169"/>
      <c r="F46" s="170" t="n">
        <v>2005</v>
      </c>
      <c r="G46" s="93" t="s">
        <v>32</v>
      </c>
      <c r="H46" s="185" t="n">
        <v>95.6</v>
      </c>
      <c r="I46" s="140" t="n">
        <f aca="false">J46-J45</f>
        <v>35</v>
      </c>
      <c r="J46" s="140" t="n">
        <v>61</v>
      </c>
      <c r="K46" s="140" t="s">
        <v>16</v>
      </c>
      <c r="L46" s="173" t="s">
        <v>96</v>
      </c>
      <c r="M46" s="141"/>
      <c r="N46" s="193"/>
    </row>
    <row r="47" s="119" customFormat="true" ht="15" hidden="false" customHeight="true" outlineLevel="0" collapsed="false">
      <c r="A47" s="191"/>
      <c r="B47" s="134" t="n">
        <v>3</v>
      </c>
      <c r="C47" s="168" t="s">
        <v>163</v>
      </c>
      <c r="D47" s="169"/>
      <c r="E47" s="169"/>
      <c r="F47" s="170" t="n">
        <v>2005</v>
      </c>
      <c r="G47" s="93" t="s">
        <v>32</v>
      </c>
      <c r="H47" s="171" t="n">
        <v>82.45</v>
      </c>
      <c r="I47" s="145" t="n">
        <f aca="false">J47-J46</f>
        <v>35</v>
      </c>
      <c r="J47" s="145" t="n">
        <v>96</v>
      </c>
      <c r="K47" s="145" t="s">
        <v>16</v>
      </c>
      <c r="L47" s="179" t="s">
        <v>96</v>
      </c>
      <c r="M47" s="141"/>
      <c r="N47" s="193"/>
    </row>
    <row r="48" s="119" customFormat="true" ht="15" hidden="false" customHeight="true" outlineLevel="0" collapsed="false">
      <c r="A48" s="191"/>
      <c r="B48" s="146" t="n">
        <v>4</v>
      </c>
      <c r="C48" s="181" t="s">
        <v>94</v>
      </c>
      <c r="D48" s="182"/>
      <c r="E48" s="183"/>
      <c r="F48" s="152" t="n">
        <v>2005</v>
      </c>
      <c r="G48" s="184" t="s">
        <v>62</v>
      </c>
      <c r="H48" s="139" t="n">
        <v>67.95</v>
      </c>
      <c r="I48" s="152" t="n">
        <f aca="false">J48-J47</f>
        <v>37</v>
      </c>
      <c r="J48" s="152" t="n">
        <v>133</v>
      </c>
      <c r="K48" s="152" t="s">
        <v>16</v>
      </c>
      <c r="L48" s="187" t="s">
        <v>96</v>
      </c>
      <c r="M48" s="153"/>
      <c r="N48" s="194"/>
    </row>
    <row r="49" s="119" customFormat="true" ht="18" hidden="false" customHeight="true" outlineLevel="0" collapsed="false">
      <c r="C49" s="195"/>
      <c r="D49" s="195"/>
      <c r="E49" s="195"/>
      <c r="F49" s="196"/>
      <c r="G49" s="197" t="s">
        <v>265</v>
      </c>
      <c r="H49" s="198" t="n">
        <f aca="false">H45+H46+H47+H48</f>
        <v>309.2</v>
      </c>
      <c r="I49" s="117"/>
      <c r="J49" s="199" t="n">
        <f aca="false">J48</f>
        <v>133</v>
      </c>
      <c r="K49" s="200"/>
      <c r="L49" s="117"/>
    </row>
    <row r="50" s="119" customFormat="true" ht="15" hidden="false" customHeight="true" outlineLevel="0" collapsed="false">
      <c r="A50" s="115" t="s">
        <v>273</v>
      </c>
      <c r="B50" s="115"/>
      <c r="C50" s="116"/>
      <c r="D50" s="116"/>
      <c r="E50" s="116"/>
      <c r="F50" s="117"/>
      <c r="G50" s="117"/>
      <c r="H50" s="117"/>
      <c r="I50" s="117"/>
      <c r="J50" s="117"/>
      <c r="K50" s="117"/>
      <c r="L50" s="202" t="s">
        <v>274</v>
      </c>
      <c r="M50" s="202"/>
      <c r="N50" s="202"/>
    </row>
    <row r="51" s="119" customFormat="true" ht="26.25" hidden="false" customHeight="true" outlineLevel="0" collapsed="false">
      <c r="A51" s="120" t="s">
        <v>20</v>
      </c>
      <c r="B51" s="121" t="s">
        <v>261</v>
      </c>
      <c r="C51" s="121" t="s">
        <v>21</v>
      </c>
      <c r="D51" s="121"/>
      <c r="E51" s="121"/>
      <c r="F51" s="122" t="s">
        <v>22</v>
      </c>
      <c r="G51" s="122" t="s">
        <v>23</v>
      </c>
      <c r="H51" s="122" t="s">
        <v>262</v>
      </c>
      <c r="I51" s="122" t="s">
        <v>263</v>
      </c>
      <c r="J51" s="122" t="s">
        <v>264</v>
      </c>
      <c r="K51" s="122" t="s">
        <v>27</v>
      </c>
      <c r="L51" s="122" t="s">
        <v>29</v>
      </c>
      <c r="M51" s="122"/>
      <c r="N51" s="122"/>
    </row>
    <row r="52" s="119" customFormat="true" ht="15" hidden="false" customHeight="true" outlineLevel="0" collapsed="false">
      <c r="A52" s="191" t="n">
        <v>6</v>
      </c>
      <c r="B52" s="192" t="n">
        <v>1</v>
      </c>
      <c r="C52" s="168" t="s">
        <v>75</v>
      </c>
      <c r="D52" s="169"/>
      <c r="E52" s="169"/>
      <c r="F52" s="170" t="n">
        <v>2005</v>
      </c>
      <c r="G52" s="93" t="s">
        <v>32</v>
      </c>
      <c r="H52" s="171" t="n">
        <v>62.8</v>
      </c>
      <c r="I52" s="131" t="n">
        <f aca="false">J52</f>
        <v>31</v>
      </c>
      <c r="J52" s="131" t="n">
        <v>31</v>
      </c>
      <c r="K52" s="201" t="s">
        <v>40</v>
      </c>
      <c r="L52" s="173" t="s">
        <v>76</v>
      </c>
      <c r="M52" s="141"/>
      <c r="N52" s="193"/>
    </row>
    <row r="53" s="119" customFormat="true" ht="15" hidden="false" customHeight="true" outlineLevel="0" collapsed="false">
      <c r="A53" s="191"/>
      <c r="B53" s="134" t="n">
        <v>2</v>
      </c>
      <c r="C53" s="168" t="s">
        <v>275</v>
      </c>
      <c r="D53" s="169"/>
      <c r="E53" s="169"/>
      <c r="F53" s="170" t="n">
        <v>2004</v>
      </c>
      <c r="G53" s="93" t="s">
        <v>62</v>
      </c>
      <c r="H53" s="139" t="n">
        <v>67.45</v>
      </c>
      <c r="I53" s="140" t="n">
        <f aca="false">J53-J52</f>
        <v>36</v>
      </c>
      <c r="J53" s="140" t="n">
        <v>67</v>
      </c>
      <c r="K53" s="140" t="s">
        <v>40</v>
      </c>
      <c r="L53" s="173" t="s">
        <v>193</v>
      </c>
      <c r="M53" s="141"/>
      <c r="N53" s="193"/>
    </row>
    <row r="54" s="119" customFormat="true" ht="15" hidden="false" customHeight="true" outlineLevel="0" collapsed="false">
      <c r="A54" s="191"/>
      <c r="B54" s="134" t="n">
        <v>3</v>
      </c>
      <c r="C54" s="168" t="s">
        <v>276</v>
      </c>
      <c r="D54" s="169"/>
      <c r="E54" s="169"/>
      <c r="F54" s="170" t="n">
        <v>2004</v>
      </c>
      <c r="G54" s="93" t="s">
        <v>62</v>
      </c>
      <c r="H54" s="171" t="n">
        <v>77.65</v>
      </c>
      <c r="I54" s="145" t="n">
        <f aca="false">J54-J53</f>
        <v>32</v>
      </c>
      <c r="J54" s="145" t="n">
        <v>99</v>
      </c>
      <c r="K54" s="145" t="s">
        <v>40</v>
      </c>
      <c r="L54" s="179" t="s">
        <v>277</v>
      </c>
      <c r="M54" s="141"/>
      <c r="N54" s="193"/>
    </row>
    <row r="55" s="119" customFormat="true" ht="15" hidden="false" customHeight="true" outlineLevel="0" collapsed="false">
      <c r="A55" s="191"/>
      <c r="B55" s="146" t="n">
        <v>4</v>
      </c>
      <c r="C55" s="181" t="s">
        <v>149</v>
      </c>
      <c r="D55" s="182"/>
      <c r="E55" s="183"/>
      <c r="F55" s="152" t="n">
        <v>2005</v>
      </c>
      <c r="G55" s="184" t="s">
        <v>32</v>
      </c>
      <c r="H55" s="185" t="n">
        <v>74.15</v>
      </c>
      <c r="I55" s="152" t="n">
        <f aca="false">J55-J54</f>
        <v>30</v>
      </c>
      <c r="J55" s="152" t="n">
        <v>129</v>
      </c>
      <c r="K55" s="152" t="s">
        <v>40</v>
      </c>
      <c r="L55" s="187" t="s">
        <v>43</v>
      </c>
      <c r="M55" s="153"/>
      <c r="N55" s="194"/>
    </row>
    <row r="56" s="119" customFormat="true" ht="18" hidden="false" customHeight="true" outlineLevel="0" collapsed="false">
      <c r="C56" s="195"/>
      <c r="D56" s="195"/>
      <c r="E56" s="195"/>
      <c r="F56" s="196"/>
      <c r="G56" s="197" t="s">
        <v>265</v>
      </c>
      <c r="H56" s="198" t="n">
        <f aca="false">H52+H53+H54+H55</f>
        <v>282.05</v>
      </c>
      <c r="I56" s="117"/>
      <c r="J56" s="199" t="n">
        <f aca="false">J55</f>
        <v>129</v>
      </c>
      <c r="K56" s="200"/>
      <c r="L56" s="117"/>
    </row>
    <row r="57" s="119" customFormat="true" ht="15" hidden="false" customHeight="true" outlineLevel="0" collapsed="false">
      <c r="A57" s="115" t="s">
        <v>278</v>
      </c>
      <c r="B57" s="115"/>
      <c r="C57" s="116"/>
      <c r="D57" s="116"/>
      <c r="E57" s="116"/>
      <c r="F57" s="117"/>
      <c r="G57" s="117"/>
      <c r="H57" s="117"/>
      <c r="I57" s="117"/>
      <c r="J57" s="117"/>
      <c r="K57" s="117"/>
      <c r="L57" s="117"/>
      <c r="M57" s="118"/>
    </row>
    <row r="58" s="119" customFormat="true" ht="26.25" hidden="false" customHeight="true" outlineLevel="0" collapsed="false">
      <c r="A58" s="120" t="s">
        <v>20</v>
      </c>
      <c r="B58" s="121" t="s">
        <v>261</v>
      </c>
      <c r="C58" s="121" t="s">
        <v>21</v>
      </c>
      <c r="D58" s="121"/>
      <c r="E58" s="121"/>
      <c r="F58" s="122" t="s">
        <v>22</v>
      </c>
      <c r="G58" s="122" t="s">
        <v>23</v>
      </c>
      <c r="H58" s="122" t="s">
        <v>262</v>
      </c>
      <c r="I58" s="122" t="s">
        <v>263</v>
      </c>
      <c r="J58" s="122" t="s">
        <v>264</v>
      </c>
      <c r="K58" s="122" t="s">
        <v>27</v>
      </c>
      <c r="L58" s="122" t="s">
        <v>29</v>
      </c>
      <c r="M58" s="122"/>
      <c r="N58" s="122"/>
    </row>
    <row r="59" s="119" customFormat="true" ht="15" hidden="false" customHeight="true" outlineLevel="0" collapsed="false">
      <c r="A59" s="123" t="n">
        <v>7</v>
      </c>
      <c r="B59" s="124" t="n">
        <v>1</v>
      </c>
      <c r="C59" s="203" t="s">
        <v>279</v>
      </c>
      <c r="D59" s="204"/>
      <c r="E59" s="204"/>
      <c r="F59" s="170" t="s">
        <v>104</v>
      </c>
      <c r="G59" s="129" t="s">
        <v>32</v>
      </c>
      <c r="H59" s="205" t="n">
        <v>71.15</v>
      </c>
      <c r="I59" s="131" t="n">
        <f aca="false">J59</f>
        <v>27</v>
      </c>
      <c r="J59" s="131" t="n">
        <v>27</v>
      </c>
      <c r="K59" s="206" t="s">
        <v>50</v>
      </c>
      <c r="L59" s="207" t="s">
        <v>71</v>
      </c>
      <c r="M59" s="132"/>
      <c r="N59" s="133"/>
    </row>
    <row r="60" s="119" customFormat="true" ht="15" hidden="false" customHeight="true" outlineLevel="0" collapsed="false">
      <c r="A60" s="123"/>
      <c r="B60" s="134" t="n">
        <v>2</v>
      </c>
      <c r="C60" s="168" t="s">
        <v>280</v>
      </c>
      <c r="D60" s="169"/>
      <c r="E60" s="169"/>
      <c r="F60" s="170" t="s">
        <v>104</v>
      </c>
      <c r="G60" s="93" t="s">
        <v>32</v>
      </c>
      <c r="H60" s="139" t="n">
        <v>70.75</v>
      </c>
      <c r="I60" s="140" t="n">
        <f aca="false">J60-J59</f>
        <v>29</v>
      </c>
      <c r="J60" s="140" t="n">
        <v>56</v>
      </c>
      <c r="K60" s="140" t="s">
        <v>50</v>
      </c>
      <c r="L60" s="173" t="s">
        <v>71</v>
      </c>
      <c r="M60" s="141"/>
      <c r="N60" s="142"/>
    </row>
    <row r="61" s="119" customFormat="true" ht="15" hidden="false" customHeight="true" outlineLevel="0" collapsed="false">
      <c r="A61" s="123"/>
      <c r="B61" s="134" t="n">
        <v>3</v>
      </c>
      <c r="C61" s="168" t="s">
        <v>281</v>
      </c>
      <c r="D61" s="169"/>
      <c r="E61" s="169"/>
      <c r="F61" s="170" t="n">
        <v>2005</v>
      </c>
      <c r="G61" s="93" t="s">
        <v>32</v>
      </c>
      <c r="H61" s="171" t="n">
        <v>62.15</v>
      </c>
      <c r="I61" s="145" t="n">
        <f aca="false">J61-J60</f>
        <v>27</v>
      </c>
      <c r="J61" s="145" t="n">
        <v>83</v>
      </c>
      <c r="K61" s="140" t="s">
        <v>50</v>
      </c>
      <c r="L61" s="173" t="s">
        <v>71</v>
      </c>
      <c r="M61" s="141"/>
      <c r="N61" s="142"/>
    </row>
    <row r="62" s="119" customFormat="true" ht="15" hidden="false" customHeight="true" outlineLevel="0" collapsed="false">
      <c r="A62" s="123"/>
      <c r="B62" s="146" t="n">
        <v>4</v>
      </c>
      <c r="C62" s="181" t="s">
        <v>282</v>
      </c>
      <c r="D62" s="182"/>
      <c r="E62" s="183"/>
      <c r="F62" s="152" t="n">
        <v>2005</v>
      </c>
      <c r="G62" s="151" t="s">
        <v>32</v>
      </c>
      <c r="H62" s="208" t="n">
        <v>62.1</v>
      </c>
      <c r="I62" s="152" t="n">
        <f aca="false">J62-J61</f>
        <v>31</v>
      </c>
      <c r="J62" s="152" t="n">
        <v>114</v>
      </c>
      <c r="K62" s="209" t="s">
        <v>50</v>
      </c>
      <c r="L62" s="210" t="s">
        <v>71</v>
      </c>
      <c r="M62" s="153"/>
      <c r="N62" s="154"/>
    </row>
    <row r="63" s="119" customFormat="true" ht="18" hidden="false" customHeight="true" outlineLevel="0" collapsed="false">
      <c r="C63" s="116"/>
      <c r="D63" s="116"/>
      <c r="E63" s="116"/>
      <c r="F63" s="196"/>
      <c r="G63" s="197" t="s">
        <v>265</v>
      </c>
      <c r="H63" s="211" t="n">
        <f aca="false">H59+H60+H61+H62</f>
        <v>266.15</v>
      </c>
      <c r="I63" s="117"/>
      <c r="J63" s="199" t="n">
        <f aca="false">J62</f>
        <v>114</v>
      </c>
      <c r="K63" s="200"/>
      <c r="L63" s="117"/>
    </row>
    <row r="64" s="119" customFormat="true" ht="9.75" hidden="false" customHeight="true" outlineLevel="0" collapsed="false">
      <c r="C64" s="116"/>
      <c r="D64" s="116"/>
      <c r="E64" s="116"/>
      <c r="F64" s="196"/>
      <c r="G64" s="197"/>
      <c r="H64" s="212"/>
      <c r="I64" s="117"/>
      <c r="J64" s="200"/>
      <c r="K64" s="200"/>
      <c r="L64" s="117"/>
    </row>
    <row r="65" customFormat="false" ht="15.75" hidden="false" customHeight="false" outlineLevel="0" collapsed="false">
      <c r="A65" s="49" t="s">
        <v>52</v>
      </c>
      <c r="B65" s="50"/>
      <c r="C65" s="50"/>
      <c r="G65" s="51" t="s">
        <v>53</v>
      </c>
      <c r="H65" s="49"/>
    </row>
    <row r="66" customFormat="false" ht="9.75" hidden="false" customHeight="true" outlineLevel="0" collapsed="false">
      <c r="A66" s="213"/>
      <c r="B66" s="50"/>
      <c r="C66" s="50"/>
      <c r="G66" s="50"/>
      <c r="H66" s="50"/>
      <c r="I66" s="50"/>
    </row>
    <row r="67" customFormat="false" ht="15.75" hidden="false" customHeight="false" outlineLevel="0" collapsed="false">
      <c r="A67" s="49" t="s">
        <v>283</v>
      </c>
      <c r="B67" s="50"/>
      <c r="C67" s="50"/>
      <c r="G67" s="51" t="s">
        <v>57</v>
      </c>
      <c r="H67" s="49"/>
    </row>
    <row r="68" customFormat="false" ht="7.5" hidden="false" customHeight="true" outlineLevel="0" collapsed="false"/>
    <row r="69" customFormat="false" ht="15.75" hidden="false" customHeight="false" outlineLevel="0" collapsed="false">
      <c r="A69" s="49" t="s">
        <v>54</v>
      </c>
      <c r="C69" s="51"/>
      <c r="D69" s="52"/>
      <c r="G69" s="52" t="s">
        <v>55</v>
      </c>
    </row>
    <row r="70" customFormat="false" ht="9.75" hidden="false" customHeight="true" outlineLevel="0" collapsed="false">
      <c r="A70" s="49"/>
      <c r="C70" s="51"/>
      <c r="D70" s="52"/>
      <c r="G70" s="52"/>
    </row>
    <row r="71" customFormat="false" ht="15.75" hidden="false" customHeight="false" outlineLevel="0" collapsed="false">
      <c r="A71" s="49" t="s">
        <v>58</v>
      </c>
      <c r="C71" s="51"/>
      <c r="D71" s="52"/>
      <c r="G71" s="52" t="s">
        <v>59</v>
      </c>
    </row>
  </sheetData>
  <mergeCells count="37">
    <mergeCell ref="A1:N1"/>
    <mergeCell ref="A2:N2"/>
    <mergeCell ref="A3:N3"/>
    <mergeCell ref="A4:N4"/>
    <mergeCell ref="A6:N6"/>
    <mergeCell ref="A7:N7"/>
    <mergeCell ref="E8:J8"/>
    <mergeCell ref="A9:C9"/>
    <mergeCell ref="E9:J9"/>
    <mergeCell ref="L9:N9"/>
    <mergeCell ref="A10:C10"/>
    <mergeCell ref="E10:J10"/>
    <mergeCell ref="L10:N11"/>
    <mergeCell ref="A12:C12"/>
    <mergeCell ref="A13:C13"/>
    <mergeCell ref="C16:E16"/>
    <mergeCell ref="L16:N16"/>
    <mergeCell ref="A17:A20"/>
    <mergeCell ref="C23:E23"/>
    <mergeCell ref="L23:N23"/>
    <mergeCell ref="A24:A27"/>
    <mergeCell ref="C30:E30"/>
    <mergeCell ref="L30:N30"/>
    <mergeCell ref="A31:A34"/>
    <mergeCell ref="C37:E37"/>
    <mergeCell ref="L37:N37"/>
    <mergeCell ref="A38:A41"/>
    <mergeCell ref="C44:E44"/>
    <mergeCell ref="L44:N44"/>
    <mergeCell ref="A45:A48"/>
    <mergeCell ref="L50:N50"/>
    <mergeCell ref="C51:E51"/>
    <mergeCell ref="L51:N51"/>
    <mergeCell ref="A52:A55"/>
    <mergeCell ref="C58:E58"/>
    <mergeCell ref="L58:N58"/>
    <mergeCell ref="A59:A62"/>
  </mergeCells>
  <printOptions headings="false" gridLines="false" gridLinesSet="true" horizontalCentered="false" verticalCentered="false"/>
  <pageMargins left="0.417361111111111" right="0.236111111111111" top="0.590277777777778" bottom="0.157638888888889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65" man="true" max="16383" min="0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8EB4E3"/>
    <pageSetUpPr fitToPage="true"/>
  </sheetPr>
  <dimension ref="A1:S39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M28" activeCellId="0" sqref="M28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false" hidden="false" outlineLevel="0" max="2" min="2" style="1" width="9.14"/>
    <col collapsed="false" customWidth="true" hidden="false" outlineLevel="0" max="3" min="3" style="1" width="9.85"/>
    <col collapsed="false" customWidth="true" hidden="false" outlineLevel="0" max="4" min="4" style="1" width="8.29"/>
    <col collapsed="false" customWidth="true" hidden="false" outlineLevel="0" max="5" min="5" style="1" width="10.42"/>
    <col collapsed="false" customWidth="true" hidden="false" outlineLevel="0" max="6" min="6" style="1" width="8.57"/>
    <col collapsed="false" customWidth="true" hidden="false" outlineLevel="0" max="7" min="7" style="1" width="30.7"/>
    <col collapsed="false" customWidth="true" hidden="false" outlineLevel="0" max="8" min="8" style="1" width="7.86"/>
    <col collapsed="false" customWidth="true" hidden="false" outlineLevel="0" max="9" min="9" style="1" width="7.57"/>
    <col collapsed="false" customWidth="true" hidden="false" outlineLevel="0" max="10" min="10" style="1" width="6.57"/>
    <col collapsed="false" customWidth="true" hidden="false" outlineLevel="0" max="11" min="11" style="1" width="8.42"/>
    <col collapsed="false" customWidth="true" hidden="false" outlineLevel="0" max="12" min="12" style="1" width="8.71"/>
    <col collapsed="false" customWidth="true" hidden="false" outlineLevel="0" max="13" min="13" style="1" width="6.57"/>
    <col collapsed="false" customWidth="true" hidden="false" outlineLevel="0" max="14" min="14" style="1" width="7"/>
    <col collapsed="false" customWidth="true" hidden="false" outlineLevel="0" max="15" min="15" style="1" width="7.57"/>
    <col collapsed="false" customWidth="true" hidden="false" outlineLevel="0" max="16" min="16" style="2" width="7.86"/>
    <col collapsed="false" customWidth="true" hidden="false" outlineLevel="0" max="17" min="17" style="1" width="11.99"/>
    <col collapsed="false" customWidth="true" hidden="false" outlineLevel="0" max="18" min="18" style="1" width="11.86"/>
    <col collapsed="false" customWidth="true" hidden="false" outlineLevel="0" max="19" min="19" style="1" width="10.71"/>
    <col collapsed="false" customWidth="false" hidden="false" outlineLevel="0" max="1024" min="20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customFormat="false" ht="18.75" hidden="false" customHeight="true" outlineLevel="0" collapsed="false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customFormat="false" ht="18" hidden="false" customHeight="true" outlineLevel="0" collapsed="false">
      <c r="A5" s="214" t="s">
        <v>4</v>
      </c>
      <c r="B5" s="214"/>
      <c r="C5" s="214"/>
      <c r="D5" s="214"/>
      <c r="E5" s="8" t="s">
        <v>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customFormat="false" ht="18" hidden="false" customHeight="true" outlineLevel="0" collapsed="false">
      <c r="A6" s="9" t="s">
        <v>284</v>
      </c>
      <c r="B6" s="9"/>
      <c r="C6" s="9"/>
      <c r="D6" s="7"/>
      <c r="E6" s="8" t="s">
        <v>7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11" t="s">
        <v>8</v>
      </c>
      <c r="R6" s="11"/>
      <c r="S6" s="11"/>
    </row>
    <row r="7" customFormat="false" ht="18" hidden="false" customHeight="true" outlineLevel="0" collapsed="false">
      <c r="A7" s="215" t="s">
        <v>285</v>
      </c>
      <c r="B7" s="215" t="s">
        <v>286</v>
      </c>
      <c r="C7" s="215" t="s">
        <v>287</v>
      </c>
      <c r="D7" s="10"/>
      <c r="E7" s="8" t="s">
        <v>9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11" t="s">
        <v>10</v>
      </c>
      <c r="R7" s="11"/>
      <c r="S7" s="11"/>
    </row>
    <row r="8" customFormat="false" ht="18" hidden="false" customHeight="true" outlineLevel="0" collapsed="false">
      <c r="A8" s="9" t="n">
        <v>150</v>
      </c>
      <c r="B8" s="9" t="n">
        <v>210</v>
      </c>
      <c r="C8" s="9" t="n">
        <v>251.5</v>
      </c>
      <c r="D8" s="12"/>
      <c r="E8" s="3" t="s">
        <v>11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16" t="s">
        <v>12</v>
      </c>
      <c r="R8" s="216"/>
      <c r="S8" s="216"/>
    </row>
    <row r="9" customFormat="false" ht="5.25" hidden="false" customHeight="true" outlineLevel="0" collapsed="false">
      <c r="A9" s="217"/>
      <c r="B9" s="218"/>
      <c r="C9" s="17"/>
      <c r="D9" s="1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216"/>
      <c r="R9" s="216"/>
      <c r="S9" s="216"/>
    </row>
    <row r="10" customFormat="false" ht="18" hidden="false" customHeight="true" outlineLevel="0" collapsed="false">
      <c r="A10" s="15" t="s">
        <v>13</v>
      </c>
      <c r="B10" s="16"/>
      <c r="C10" s="17"/>
      <c r="D10" s="18" t="n">
        <v>35</v>
      </c>
      <c r="E10" s="77" t="s">
        <v>288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14" t="s">
        <v>15</v>
      </c>
      <c r="R10" s="14" t="s">
        <v>16</v>
      </c>
      <c r="S10" s="14" t="s">
        <v>17</v>
      </c>
    </row>
    <row r="11" customFormat="false" ht="18" hidden="false" customHeight="true" outlineLevel="0" collapsed="false">
      <c r="A11" s="20" t="s">
        <v>18</v>
      </c>
      <c r="B11" s="16"/>
      <c r="C11" s="17"/>
      <c r="D11" s="18" t="n">
        <v>248</v>
      </c>
      <c r="E11" s="77" t="s">
        <v>19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14" t="n">
        <v>90</v>
      </c>
      <c r="R11" s="14" t="n">
        <v>70</v>
      </c>
      <c r="S11" s="14" t="n">
        <v>50</v>
      </c>
    </row>
    <row r="12" customFormat="false" ht="7.5" hidden="false" customHeight="true" outlineLevel="0" collapsed="false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  <c r="Q12" s="21"/>
      <c r="R12" s="21"/>
    </row>
    <row r="13" customFormat="false" ht="12.75" hidden="false" customHeight="true" outlineLevel="0" collapsed="false">
      <c r="A13" s="25" t="s">
        <v>20</v>
      </c>
      <c r="B13" s="23" t="s">
        <v>21</v>
      </c>
      <c r="C13" s="23"/>
      <c r="D13" s="23"/>
      <c r="E13" s="23" t="s">
        <v>22</v>
      </c>
      <c r="F13" s="23" t="s">
        <v>23</v>
      </c>
      <c r="G13" s="23" t="s">
        <v>24</v>
      </c>
      <c r="H13" s="23" t="s">
        <v>25</v>
      </c>
      <c r="I13" s="23" t="s">
        <v>26</v>
      </c>
      <c r="J13" s="23" t="s">
        <v>289</v>
      </c>
      <c r="K13" s="24" t="s">
        <v>290</v>
      </c>
      <c r="L13" s="24"/>
      <c r="M13" s="23" t="s">
        <v>289</v>
      </c>
      <c r="N13" s="23" t="s">
        <v>291</v>
      </c>
      <c r="O13" s="23" t="s">
        <v>27</v>
      </c>
      <c r="P13" s="25" t="s">
        <v>28</v>
      </c>
      <c r="Q13" s="23" t="s">
        <v>29</v>
      </c>
      <c r="R13" s="23"/>
      <c r="S13" s="23"/>
    </row>
    <row r="14" customFormat="false" ht="12.75" hidden="false" customHeight="false" outlineLevel="0" collapsed="false">
      <c r="A14" s="25"/>
      <c r="B14" s="23"/>
      <c r="C14" s="23"/>
      <c r="D14" s="23"/>
      <c r="E14" s="23"/>
      <c r="F14" s="23"/>
      <c r="G14" s="23"/>
      <c r="H14" s="23"/>
      <c r="I14" s="23"/>
      <c r="J14" s="23"/>
      <c r="K14" s="24" t="s">
        <v>292</v>
      </c>
      <c r="L14" s="24" t="s">
        <v>293</v>
      </c>
      <c r="M14" s="23"/>
      <c r="N14" s="23"/>
      <c r="O14" s="23"/>
      <c r="P14" s="25"/>
      <c r="Q14" s="23"/>
      <c r="R14" s="23"/>
      <c r="S14" s="23"/>
    </row>
    <row r="15" customFormat="false" ht="18" hidden="false" customHeight="true" outlineLevel="0" collapsed="false">
      <c r="A15" s="9" t="n">
        <v>1</v>
      </c>
      <c r="B15" s="37" t="s">
        <v>294</v>
      </c>
      <c r="C15" s="27"/>
      <c r="D15" s="28"/>
      <c r="E15" s="29" t="n">
        <v>2004</v>
      </c>
      <c r="F15" s="30" t="s">
        <v>62</v>
      </c>
      <c r="G15" s="33" t="s">
        <v>45</v>
      </c>
      <c r="H15" s="219" t="n">
        <v>57.5</v>
      </c>
      <c r="I15" s="220" t="n">
        <v>112</v>
      </c>
      <c r="J15" s="220" t="n">
        <v>2</v>
      </c>
      <c r="K15" s="30" t="n">
        <v>175</v>
      </c>
      <c r="L15" s="221" t="n">
        <f aca="false">K15/2</f>
        <v>87.5</v>
      </c>
      <c r="M15" s="221" t="n">
        <v>1</v>
      </c>
      <c r="N15" s="30" t="n">
        <f aca="false">I15+L15</f>
        <v>199.5</v>
      </c>
      <c r="O15" s="29" t="s">
        <v>32</v>
      </c>
      <c r="P15" s="93" t="n">
        <v>20</v>
      </c>
      <c r="Q15" s="34" t="s">
        <v>295</v>
      </c>
      <c r="R15" s="92"/>
      <c r="S15" s="222"/>
    </row>
    <row r="16" customFormat="false" ht="18" hidden="false" customHeight="true" outlineLevel="0" collapsed="false">
      <c r="A16" s="9" t="n">
        <v>2</v>
      </c>
      <c r="B16" s="37" t="s">
        <v>30</v>
      </c>
      <c r="C16" s="27"/>
      <c r="D16" s="28"/>
      <c r="E16" s="29" t="s">
        <v>31</v>
      </c>
      <c r="F16" s="30" t="s">
        <v>32</v>
      </c>
      <c r="G16" s="33" t="s">
        <v>33</v>
      </c>
      <c r="H16" s="219" t="n">
        <v>57.46</v>
      </c>
      <c r="I16" s="220" t="n">
        <v>112</v>
      </c>
      <c r="J16" s="220" t="n">
        <v>1</v>
      </c>
      <c r="K16" s="30" t="n">
        <v>172</v>
      </c>
      <c r="L16" s="221" t="n">
        <f aca="false">K16/2</f>
        <v>86</v>
      </c>
      <c r="M16" s="221" t="n">
        <v>2</v>
      </c>
      <c r="N16" s="30" t="n">
        <f aca="false">I16+L16</f>
        <v>198</v>
      </c>
      <c r="O16" s="29" t="s">
        <v>32</v>
      </c>
      <c r="P16" s="93" t="n">
        <v>18</v>
      </c>
      <c r="Q16" s="34" t="s">
        <v>34</v>
      </c>
      <c r="R16" s="27"/>
      <c r="S16" s="223"/>
    </row>
    <row r="17" customFormat="false" ht="18" hidden="false" customHeight="true" outlineLevel="0" collapsed="false">
      <c r="A17" s="9" t="n">
        <v>3</v>
      </c>
      <c r="B17" s="37" t="s">
        <v>296</v>
      </c>
      <c r="C17" s="27"/>
      <c r="D17" s="28"/>
      <c r="E17" s="29" t="n">
        <v>2004</v>
      </c>
      <c r="F17" s="30" t="s">
        <v>32</v>
      </c>
      <c r="G17" s="33" t="s">
        <v>114</v>
      </c>
      <c r="H17" s="219" t="n">
        <v>56</v>
      </c>
      <c r="I17" s="220" t="n">
        <v>100</v>
      </c>
      <c r="J17" s="220" t="n">
        <v>3</v>
      </c>
      <c r="K17" s="30" t="n">
        <v>134</v>
      </c>
      <c r="L17" s="221" t="n">
        <f aca="false">K17/2</f>
        <v>67</v>
      </c>
      <c r="M17" s="221" t="n">
        <v>3</v>
      </c>
      <c r="N17" s="30" t="n">
        <f aca="false">I17+L17</f>
        <v>167</v>
      </c>
      <c r="O17" s="29" t="s">
        <v>32</v>
      </c>
      <c r="P17" s="93" t="n">
        <v>16</v>
      </c>
      <c r="Q17" s="34" t="s">
        <v>297</v>
      </c>
      <c r="R17" s="27"/>
      <c r="S17" s="223"/>
    </row>
    <row r="18" customFormat="false" ht="18" hidden="false" customHeight="true" outlineLevel="0" collapsed="false">
      <c r="A18" s="9" t="n">
        <v>4</v>
      </c>
      <c r="B18" s="37" t="s">
        <v>35</v>
      </c>
      <c r="C18" s="27"/>
      <c r="D18" s="28"/>
      <c r="E18" s="29" t="n">
        <v>2005</v>
      </c>
      <c r="F18" s="30" t="s">
        <v>32</v>
      </c>
      <c r="G18" s="33" t="s">
        <v>36</v>
      </c>
      <c r="H18" s="219" t="n">
        <v>54.2</v>
      </c>
      <c r="I18" s="220" t="n">
        <v>82</v>
      </c>
      <c r="J18" s="220" t="n">
        <v>5</v>
      </c>
      <c r="K18" s="30" t="n">
        <v>114</v>
      </c>
      <c r="L18" s="221" t="n">
        <f aca="false">K18/2</f>
        <v>57</v>
      </c>
      <c r="M18" s="221" t="n">
        <v>4</v>
      </c>
      <c r="N18" s="30" t="n">
        <f aca="false">I18+L18</f>
        <v>139</v>
      </c>
      <c r="O18" s="29" t="s">
        <v>32</v>
      </c>
      <c r="P18" s="93" t="n">
        <v>15</v>
      </c>
      <c r="Q18" s="34" t="s">
        <v>37</v>
      </c>
      <c r="R18" s="27"/>
      <c r="S18" s="223"/>
    </row>
    <row r="19" customFormat="false" ht="18" hidden="false" customHeight="true" outlineLevel="0" collapsed="false">
      <c r="A19" s="9" t="n">
        <v>5</v>
      </c>
      <c r="B19" s="37" t="s">
        <v>298</v>
      </c>
      <c r="C19" s="27"/>
      <c r="D19" s="28"/>
      <c r="E19" s="29" t="n">
        <v>2005</v>
      </c>
      <c r="F19" s="30" t="s">
        <v>32</v>
      </c>
      <c r="G19" s="33" t="s">
        <v>36</v>
      </c>
      <c r="H19" s="219" t="n">
        <v>57</v>
      </c>
      <c r="I19" s="220" t="n">
        <v>85</v>
      </c>
      <c r="J19" s="220" t="n">
        <v>4</v>
      </c>
      <c r="K19" s="30" t="n">
        <v>81</v>
      </c>
      <c r="L19" s="221" t="n">
        <f aca="false">K19/2</f>
        <v>40.5</v>
      </c>
      <c r="M19" s="221" t="n">
        <v>7</v>
      </c>
      <c r="N19" s="30" t="n">
        <f aca="false">I19+L19</f>
        <v>125.5</v>
      </c>
      <c r="O19" s="29" t="s">
        <v>32</v>
      </c>
      <c r="P19" s="93" t="n">
        <v>14</v>
      </c>
      <c r="Q19" s="34" t="s">
        <v>43</v>
      </c>
      <c r="R19" s="27"/>
      <c r="S19" s="223"/>
    </row>
    <row r="20" customFormat="false" ht="18" hidden="false" customHeight="true" outlineLevel="0" collapsed="false">
      <c r="A20" s="9" t="n">
        <v>6</v>
      </c>
      <c r="B20" s="37" t="s">
        <v>299</v>
      </c>
      <c r="C20" s="27"/>
      <c r="D20" s="28"/>
      <c r="E20" s="29" t="n">
        <v>2004</v>
      </c>
      <c r="F20" s="30" t="s">
        <v>32</v>
      </c>
      <c r="G20" s="33" t="s">
        <v>110</v>
      </c>
      <c r="H20" s="219" t="n">
        <v>56.54</v>
      </c>
      <c r="I20" s="220" t="n">
        <v>66</v>
      </c>
      <c r="J20" s="220" t="n">
        <v>7</v>
      </c>
      <c r="K20" s="30" t="n">
        <v>113</v>
      </c>
      <c r="L20" s="221" t="n">
        <f aca="false">K20/2</f>
        <v>56.5</v>
      </c>
      <c r="M20" s="221" t="n">
        <v>5</v>
      </c>
      <c r="N20" s="30" t="n">
        <f aca="false">I20+L20</f>
        <v>122.5</v>
      </c>
      <c r="O20" s="29" t="s">
        <v>32</v>
      </c>
      <c r="P20" s="93" t="n">
        <v>13</v>
      </c>
      <c r="Q20" s="34" t="s">
        <v>300</v>
      </c>
      <c r="R20" s="27"/>
      <c r="S20" s="223"/>
    </row>
    <row r="21" customFormat="false" ht="18" hidden="false" customHeight="true" outlineLevel="0" collapsed="false">
      <c r="A21" s="9" t="n">
        <v>7</v>
      </c>
      <c r="B21" s="37" t="s">
        <v>301</v>
      </c>
      <c r="C21" s="27"/>
      <c r="D21" s="28"/>
      <c r="E21" s="29" t="n">
        <v>2005</v>
      </c>
      <c r="F21" s="30" t="s">
        <v>302</v>
      </c>
      <c r="G21" s="33" t="s">
        <v>73</v>
      </c>
      <c r="H21" s="219" t="n">
        <v>57.54</v>
      </c>
      <c r="I21" s="220" t="n">
        <v>75</v>
      </c>
      <c r="J21" s="220" t="n">
        <v>6</v>
      </c>
      <c r="K21" s="30" t="n">
        <v>73</v>
      </c>
      <c r="L21" s="221" t="n">
        <f aca="false">K21/2</f>
        <v>36.5</v>
      </c>
      <c r="M21" s="221" t="n">
        <v>11</v>
      </c>
      <c r="N21" s="30" t="n">
        <f aca="false">I21+L21</f>
        <v>111.5</v>
      </c>
      <c r="O21" s="29" t="s">
        <v>111</v>
      </c>
      <c r="P21" s="93" t="n">
        <v>12</v>
      </c>
      <c r="Q21" s="34" t="s">
        <v>74</v>
      </c>
      <c r="R21" s="27"/>
      <c r="S21" s="223"/>
    </row>
    <row r="22" customFormat="false" ht="18" hidden="false" customHeight="true" outlineLevel="0" collapsed="false">
      <c r="A22" s="9" t="n">
        <v>8</v>
      </c>
      <c r="B22" s="37" t="s">
        <v>303</v>
      </c>
      <c r="C22" s="27"/>
      <c r="D22" s="28"/>
      <c r="E22" s="29" t="n">
        <v>2005</v>
      </c>
      <c r="F22" s="30" t="s">
        <v>32</v>
      </c>
      <c r="G22" s="33" t="s">
        <v>82</v>
      </c>
      <c r="H22" s="219" t="n">
        <v>50.52</v>
      </c>
      <c r="I22" s="220" t="n">
        <v>53</v>
      </c>
      <c r="J22" s="220" t="n">
        <v>8</v>
      </c>
      <c r="K22" s="30" t="n">
        <v>85</v>
      </c>
      <c r="L22" s="221" t="n">
        <f aca="false">K22/2</f>
        <v>42.5</v>
      </c>
      <c r="M22" s="221" t="n">
        <v>6</v>
      </c>
      <c r="N22" s="30" t="n">
        <f aca="false">I22+L22</f>
        <v>95.5</v>
      </c>
      <c r="O22" s="29" t="s">
        <v>32</v>
      </c>
      <c r="P22" s="93" t="n">
        <v>11</v>
      </c>
      <c r="Q22" s="34" t="s">
        <v>304</v>
      </c>
      <c r="R22" s="27"/>
      <c r="S22" s="223"/>
    </row>
    <row r="23" customFormat="false" ht="18" hidden="false" customHeight="true" outlineLevel="0" collapsed="false">
      <c r="A23" s="9" t="n">
        <v>9</v>
      </c>
      <c r="B23" s="37" t="s">
        <v>305</v>
      </c>
      <c r="C23" s="27"/>
      <c r="D23" s="28"/>
      <c r="E23" s="29" t="n">
        <v>2004</v>
      </c>
      <c r="F23" s="30" t="s">
        <v>32</v>
      </c>
      <c r="G23" s="33" t="s">
        <v>118</v>
      </c>
      <c r="H23" s="72" t="n">
        <v>52.88</v>
      </c>
      <c r="I23" s="220" t="n">
        <v>43</v>
      </c>
      <c r="J23" s="220" t="n">
        <v>10</v>
      </c>
      <c r="K23" s="30" t="n">
        <v>75</v>
      </c>
      <c r="L23" s="221" t="n">
        <f aca="false">K23/2</f>
        <v>37.5</v>
      </c>
      <c r="M23" s="221" t="n">
        <v>10</v>
      </c>
      <c r="N23" s="30" t="n">
        <f aca="false">I23+L23</f>
        <v>80.5</v>
      </c>
      <c r="O23" s="170" t="s">
        <v>16</v>
      </c>
      <c r="P23" s="93" t="n">
        <v>10</v>
      </c>
      <c r="Q23" s="34" t="s">
        <v>306</v>
      </c>
      <c r="R23" s="27"/>
      <c r="S23" s="223"/>
    </row>
    <row r="24" customFormat="false" ht="18" hidden="false" customHeight="true" outlineLevel="0" collapsed="false">
      <c r="A24" s="9" t="n">
        <v>10</v>
      </c>
      <c r="B24" s="37" t="s">
        <v>307</v>
      </c>
      <c r="C24" s="27"/>
      <c r="D24" s="28"/>
      <c r="E24" s="29" t="n">
        <v>2004</v>
      </c>
      <c r="F24" s="30" t="s">
        <v>302</v>
      </c>
      <c r="G24" s="33" t="s">
        <v>45</v>
      </c>
      <c r="H24" s="219" t="n">
        <v>51.46</v>
      </c>
      <c r="I24" s="220" t="n">
        <v>37</v>
      </c>
      <c r="J24" s="220" t="n">
        <v>11</v>
      </c>
      <c r="K24" s="30" t="n">
        <v>80</v>
      </c>
      <c r="L24" s="221" t="n">
        <f aca="false">K24/2</f>
        <v>40</v>
      </c>
      <c r="M24" s="221" t="n">
        <v>8</v>
      </c>
      <c r="N24" s="30" t="n">
        <f aca="false">I24+L24</f>
        <v>77</v>
      </c>
      <c r="O24" s="170" t="s">
        <v>308</v>
      </c>
      <c r="P24" s="93" t="n">
        <v>9</v>
      </c>
      <c r="Q24" s="34" t="s">
        <v>309</v>
      </c>
      <c r="R24" s="27"/>
      <c r="S24" s="223"/>
    </row>
    <row r="25" customFormat="false" ht="18" hidden="false" customHeight="true" outlineLevel="0" collapsed="false">
      <c r="A25" s="9" t="n">
        <v>11</v>
      </c>
      <c r="B25" s="37" t="s">
        <v>310</v>
      </c>
      <c r="C25" s="27"/>
      <c r="D25" s="28"/>
      <c r="E25" s="29" t="n">
        <v>2005</v>
      </c>
      <c r="F25" s="30" t="s">
        <v>311</v>
      </c>
      <c r="G25" s="33" t="s">
        <v>48</v>
      </c>
      <c r="H25" s="219" t="n">
        <v>57.96</v>
      </c>
      <c r="I25" s="220" t="n">
        <v>49</v>
      </c>
      <c r="J25" s="220" t="n">
        <v>9</v>
      </c>
      <c r="K25" s="30" t="n">
        <v>56</v>
      </c>
      <c r="L25" s="221" t="n">
        <f aca="false">K25/2</f>
        <v>28</v>
      </c>
      <c r="M25" s="221" t="n">
        <v>12</v>
      </c>
      <c r="N25" s="30" t="n">
        <f aca="false">I25+L25</f>
        <v>77</v>
      </c>
      <c r="O25" s="170" t="s">
        <v>308</v>
      </c>
      <c r="P25" s="93" t="n">
        <v>8</v>
      </c>
      <c r="Q25" s="34" t="s">
        <v>312</v>
      </c>
      <c r="R25" s="27"/>
      <c r="S25" s="223"/>
    </row>
    <row r="26" customFormat="false" ht="18" hidden="false" customHeight="true" outlineLevel="0" collapsed="false">
      <c r="A26" s="9" t="n">
        <v>12</v>
      </c>
      <c r="B26" s="37" t="s">
        <v>313</v>
      </c>
      <c r="C26" s="27"/>
      <c r="D26" s="28"/>
      <c r="E26" s="29" t="n">
        <v>2005</v>
      </c>
      <c r="F26" s="30" t="s">
        <v>32</v>
      </c>
      <c r="G26" s="33" t="s">
        <v>89</v>
      </c>
      <c r="H26" s="72" t="n">
        <v>57.94</v>
      </c>
      <c r="I26" s="220" t="n">
        <v>27</v>
      </c>
      <c r="J26" s="220" t="n">
        <v>12</v>
      </c>
      <c r="K26" s="30" t="n">
        <v>80</v>
      </c>
      <c r="L26" s="221" t="n">
        <f aca="false">K26/2</f>
        <v>40</v>
      </c>
      <c r="M26" s="221" t="n">
        <v>9</v>
      </c>
      <c r="N26" s="30" t="n">
        <f aca="false">I26+L26</f>
        <v>67</v>
      </c>
      <c r="O26" s="170" t="s">
        <v>40</v>
      </c>
      <c r="P26" s="93" t="n">
        <v>7</v>
      </c>
      <c r="Q26" s="34" t="s">
        <v>314</v>
      </c>
      <c r="R26" s="27"/>
      <c r="S26" s="223"/>
    </row>
    <row r="27" customFormat="false" ht="15" hidden="false" customHeight="false" outlineLevel="0" collapsed="false">
      <c r="A27" s="13"/>
      <c r="B27" s="75"/>
      <c r="C27" s="75"/>
      <c r="D27" s="75"/>
      <c r="E27" s="46"/>
      <c r="F27" s="46"/>
      <c r="G27" s="54"/>
      <c r="H27" s="45"/>
      <c r="I27" s="46"/>
      <c r="J27" s="46"/>
      <c r="K27" s="46"/>
      <c r="L27" s="54"/>
      <c r="M27" s="54"/>
      <c r="N27" s="46"/>
      <c r="O27" s="46"/>
      <c r="P27" s="54"/>
      <c r="Q27" s="40"/>
      <c r="R27" s="76"/>
    </row>
    <row r="28" customFormat="false" ht="15" hidden="false" customHeight="false" outlineLevel="0" collapsed="false">
      <c r="A28" s="13"/>
      <c r="B28" s="40"/>
      <c r="C28" s="41"/>
      <c r="D28" s="41"/>
      <c r="E28" s="42"/>
      <c r="F28" s="43"/>
      <c r="G28" s="44"/>
      <c r="H28" s="45"/>
      <c r="I28" s="46"/>
      <c r="J28" s="46"/>
      <c r="K28" s="46"/>
      <c r="L28" s="54"/>
      <c r="M28" s="54"/>
      <c r="N28" s="54"/>
      <c r="O28" s="46"/>
      <c r="P28" s="46"/>
      <c r="Q28" s="47"/>
      <c r="R28" s="48"/>
    </row>
    <row r="29" customFormat="false" ht="15.75" hidden="false" customHeight="false" outlineLevel="0" collapsed="false">
      <c r="A29" s="49" t="s">
        <v>52</v>
      </c>
      <c r="B29" s="50"/>
      <c r="C29" s="50"/>
      <c r="F29" s="51" t="s">
        <v>53</v>
      </c>
      <c r="J29" s="49" t="s">
        <v>54</v>
      </c>
      <c r="M29" s="51"/>
      <c r="N29" s="52"/>
      <c r="P29" s="52" t="s">
        <v>55</v>
      </c>
    </row>
    <row r="30" customFormat="false" ht="15.75" hidden="false" customHeight="false" outlineLevel="0" collapsed="false">
      <c r="A30" s="49"/>
      <c r="B30" s="50"/>
      <c r="C30" s="50"/>
      <c r="F30" s="51"/>
      <c r="J30" s="49"/>
      <c r="M30" s="51"/>
      <c r="N30" s="52"/>
      <c r="P30" s="52"/>
    </row>
    <row r="31" customFormat="false" ht="15.75" hidden="false" customHeight="false" outlineLevel="0" collapsed="false">
      <c r="A31" s="49" t="s">
        <v>56</v>
      </c>
      <c r="B31" s="50"/>
      <c r="C31" s="50"/>
      <c r="F31" s="51" t="s">
        <v>57</v>
      </c>
      <c r="J31" s="49" t="s">
        <v>58</v>
      </c>
      <c r="M31" s="51"/>
      <c r="N31" s="52"/>
      <c r="P31" s="52" t="s">
        <v>59</v>
      </c>
    </row>
    <row r="32" customFormat="false" ht="18.75" hidden="false" customHeight="true" outlineLevel="0" collapsed="false">
      <c r="A32" s="13"/>
      <c r="B32" s="40"/>
      <c r="C32" s="40"/>
      <c r="D32" s="40"/>
      <c r="E32" s="54"/>
      <c r="F32" s="54"/>
      <c r="G32" s="40"/>
      <c r="H32" s="55"/>
      <c r="I32" s="54"/>
      <c r="J32" s="54"/>
      <c r="K32" s="54"/>
      <c r="L32" s="54"/>
      <c r="M32" s="54"/>
      <c r="N32" s="54"/>
      <c r="O32" s="54"/>
      <c r="P32" s="56"/>
      <c r="Q32" s="40"/>
      <c r="R32" s="40"/>
    </row>
    <row r="33" customFormat="false" ht="18.75" hidden="false" customHeight="true" outlineLevel="0" collapsed="false">
      <c r="A33" s="13"/>
      <c r="B33" s="40"/>
      <c r="C33" s="40"/>
      <c r="D33" s="54"/>
      <c r="E33" s="54"/>
      <c r="F33" s="54"/>
      <c r="G33" s="40"/>
      <c r="H33" s="55"/>
      <c r="I33" s="54"/>
      <c r="J33" s="54"/>
      <c r="K33" s="54"/>
      <c r="L33" s="54"/>
      <c r="M33" s="54"/>
      <c r="N33" s="54"/>
      <c r="O33" s="54"/>
      <c r="P33" s="56"/>
      <c r="Q33" s="40"/>
      <c r="R33" s="40"/>
    </row>
    <row r="34" customFormat="false" ht="21.75" hidden="false" customHeight="true" outlineLevel="0" collapsed="false">
      <c r="A34" s="13"/>
      <c r="B34" s="40"/>
      <c r="C34" s="40"/>
      <c r="D34" s="54"/>
      <c r="E34" s="54"/>
      <c r="F34" s="54"/>
      <c r="G34" s="40"/>
      <c r="H34" s="55"/>
      <c r="I34" s="54"/>
      <c r="J34" s="54"/>
      <c r="K34" s="54"/>
      <c r="L34" s="54"/>
      <c r="M34" s="54"/>
      <c r="N34" s="54"/>
      <c r="O34" s="54"/>
      <c r="P34" s="56"/>
      <c r="Q34" s="40"/>
      <c r="R34" s="40"/>
    </row>
    <row r="35" customFormat="false" ht="12.75" hidden="false" customHeight="false" outlineLevel="0" collapsed="false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  <c r="Q35" s="21"/>
      <c r="R35" s="21"/>
    </row>
    <row r="36" customFormat="false" ht="12.75" hidden="false" customHeight="false" outlineLevel="0" collapsed="false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  <c r="Q36" s="21"/>
      <c r="R36" s="21"/>
    </row>
    <row r="37" customFormat="false" ht="15.75" hidden="false" customHeight="false" outlineLevel="0" collapsed="false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8"/>
      <c r="Q37" s="57"/>
      <c r="R37" s="50"/>
    </row>
    <row r="38" customFormat="false" ht="15.75" hidden="false" customHeight="false" outlineLevel="0" collapsed="false">
      <c r="A38" s="50"/>
      <c r="B38" s="50"/>
      <c r="C38" s="50"/>
      <c r="D38" s="50"/>
      <c r="E38" s="50"/>
      <c r="F38" s="50"/>
      <c r="G38" s="50"/>
      <c r="H38" s="57"/>
      <c r="I38" s="57"/>
      <c r="J38" s="57"/>
      <c r="K38" s="57"/>
      <c r="L38" s="57"/>
      <c r="M38" s="57"/>
      <c r="N38" s="57"/>
      <c r="O38" s="57"/>
      <c r="P38" s="58"/>
      <c r="Q38" s="57"/>
      <c r="R38" s="50"/>
    </row>
    <row r="39" customFormat="false" ht="15.75" hidden="false" customHeight="false" outlineLevel="0" collapsed="false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8"/>
      <c r="Q39" s="57"/>
      <c r="R39" s="50"/>
    </row>
  </sheetData>
  <mergeCells count="30">
    <mergeCell ref="A1:S1"/>
    <mergeCell ref="A2:S2"/>
    <mergeCell ref="A3:S3"/>
    <mergeCell ref="A4:S4"/>
    <mergeCell ref="A5:D5"/>
    <mergeCell ref="E5:P5"/>
    <mergeCell ref="A6:C6"/>
    <mergeCell ref="E6:P6"/>
    <mergeCell ref="Q6:S6"/>
    <mergeCell ref="E7:P7"/>
    <mergeCell ref="Q7:S7"/>
    <mergeCell ref="E8:P8"/>
    <mergeCell ref="Q8:S9"/>
    <mergeCell ref="E10:P10"/>
    <mergeCell ref="E11:P11"/>
    <mergeCell ref="A13:A14"/>
    <mergeCell ref="B13:D14"/>
    <mergeCell ref="E13:E14"/>
    <mergeCell ref="F13:F14"/>
    <mergeCell ref="G13:G14"/>
    <mergeCell ref="H13:H14"/>
    <mergeCell ref="I13:I14"/>
    <mergeCell ref="J13:J14"/>
    <mergeCell ref="K13:L13"/>
    <mergeCell ref="M13:M14"/>
    <mergeCell ref="N13:N14"/>
    <mergeCell ref="O13:O14"/>
    <mergeCell ref="P13:P14"/>
    <mergeCell ref="Q13:S14"/>
    <mergeCell ref="B32:D32"/>
  </mergeCells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8EB4E3"/>
    <pageSetUpPr fitToPage="true"/>
  </sheetPr>
  <dimension ref="A1:S3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90" zoomScalePageLayoutView="100" workbookViewId="0">
      <selection pane="topLeft" activeCell="B22" activeCellId="0" sqref="B22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false" hidden="false" outlineLevel="0" max="2" min="2" style="1" width="9.14"/>
    <col collapsed="false" customWidth="true" hidden="false" outlineLevel="0" max="3" min="3" style="1" width="9.85"/>
    <col collapsed="false" customWidth="true" hidden="false" outlineLevel="0" max="4" min="4" style="1" width="8.29"/>
    <col collapsed="false" customWidth="true" hidden="false" outlineLevel="0" max="5" min="5" style="1" width="10.42"/>
    <col collapsed="false" customWidth="true" hidden="false" outlineLevel="0" max="6" min="6" style="1" width="8.57"/>
    <col collapsed="false" customWidth="true" hidden="false" outlineLevel="0" max="7" min="7" style="1" width="30.7"/>
    <col collapsed="false" customWidth="true" hidden="false" outlineLevel="0" max="8" min="8" style="1" width="7.86"/>
    <col collapsed="false" customWidth="true" hidden="false" outlineLevel="0" max="9" min="9" style="1" width="7.57"/>
    <col collapsed="false" customWidth="true" hidden="false" outlineLevel="0" max="10" min="10" style="1" width="6.15"/>
    <col collapsed="false" customWidth="true" hidden="false" outlineLevel="0" max="11" min="11" style="1" width="8.42"/>
    <col collapsed="false" customWidth="true" hidden="false" outlineLevel="0" max="12" min="12" style="1" width="8.71"/>
    <col collapsed="false" customWidth="true" hidden="false" outlineLevel="0" max="13" min="13" style="1" width="6.57"/>
    <col collapsed="false" customWidth="true" hidden="false" outlineLevel="0" max="14" min="14" style="1" width="7"/>
    <col collapsed="false" customWidth="true" hidden="false" outlineLevel="0" max="15" min="15" style="1" width="7.57"/>
    <col collapsed="false" customWidth="true" hidden="false" outlineLevel="0" max="16" min="16" style="2" width="7.86"/>
    <col collapsed="false" customWidth="true" hidden="false" outlineLevel="0" max="17" min="17" style="1" width="11.99"/>
    <col collapsed="false" customWidth="true" hidden="false" outlineLevel="0" max="18" min="18" style="1" width="11.86"/>
    <col collapsed="false" customWidth="true" hidden="false" outlineLevel="0" max="19" min="19" style="1" width="10.71"/>
    <col collapsed="false" customWidth="false" hidden="false" outlineLevel="0" max="1024" min="20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customFormat="false" ht="18.75" hidden="false" customHeight="true" outlineLevel="0" collapsed="false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customFormat="false" ht="18" hidden="false" customHeight="true" outlineLevel="0" collapsed="false">
      <c r="A5" s="214" t="s">
        <v>4</v>
      </c>
      <c r="B5" s="214"/>
      <c r="C5" s="214"/>
      <c r="D5" s="214"/>
      <c r="E5" s="8" t="s">
        <v>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customFormat="false" ht="18" hidden="false" customHeight="true" outlineLevel="0" collapsed="false">
      <c r="A6" s="9" t="s">
        <v>284</v>
      </c>
      <c r="B6" s="9"/>
      <c r="C6" s="9"/>
      <c r="D6" s="7"/>
      <c r="E6" s="8" t="s">
        <v>7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11" t="s">
        <v>8</v>
      </c>
      <c r="R6" s="11"/>
      <c r="S6" s="11"/>
    </row>
    <row r="7" customFormat="false" ht="18" hidden="false" customHeight="true" outlineLevel="0" collapsed="false">
      <c r="A7" s="215" t="s">
        <v>285</v>
      </c>
      <c r="B7" s="215" t="s">
        <v>286</v>
      </c>
      <c r="C7" s="215" t="s">
        <v>287</v>
      </c>
      <c r="D7" s="10"/>
      <c r="E7" s="8" t="s">
        <v>9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11" t="s">
        <v>10</v>
      </c>
      <c r="R7" s="11"/>
      <c r="S7" s="11"/>
    </row>
    <row r="8" customFormat="false" ht="18" hidden="false" customHeight="true" outlineLevel="0" collapsed="false">
      <c r="A8" s="9" t="n">
        <v>164</v>
      </c>
      <c r="B8" s="9" t="n">
        <v>222</v>
      </c>
      <c r="C8" s="9" t="n">
        <v>265</v>
      </c>
      <c r="D8" s="12"/>
      <c r="E8" s="3" t="s">
        <v>11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16" t="s">
        <v>12</v>
      </c>
      <c r="R8" s="216"/>
      <c r="S8" s="216"/>
    </row>
    <row r="9" customFormat="false" ht="5.25" hidden="false" customHeight="true" outlineLevel="0" collapsed="false">
      <c r="A9" s="217"/>
      <c r="B9" s="218"/>
      <c r="C9" s="17"/>
      <c r="D9" s="1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216"/>
      <c r="R9" s="216"/>
      <c r="S9" s="216"/>
    </row>
    <row r="10" customFormat="false" ht="18" hidden="false" customHeight="true" outlineLevel="0" collapsed="false">
      <c r="A10" s="15" t="s">
        <v>13</v>
      </c>
      <c r="B10" s="16"/>
      <c r="C10" s="17"/>
      <c r="D10" s="18" t="n">
        <v>35</v>
      </c>
      <c r="E10" s="77" t="s">
        <v>288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14" t="s">
        <v>15</v>
      </c>
      <c r="R10" s="14" t="s">
        <v>16</v>
      </c>
      <c r="S10" s="14" t="s">
        <v>17</v>
      </c>
    </row>
    <row r="11" customFormat="false" ht="18" hidden="false" customHeight="true" outlineLevel="0" collapsed="false">
      <c r="A11" s="20" t="s">
        <v>18</v>
      </c>
      <c r="B11" s="16"/>
      <c r="C11" s="17"/>
      <c r="D11" s="18" t="n">
        <v>248</v>
      </c>
      <c r="E11" s="77" t="s">
        <v>60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14" t="n">
        <v>100</v>
      </c>
      <c r="R11" s="14" t="n">
        <v>80</v>
      </c>
      <c r="S11" s="14" t="n">
        <v>60</v>
      </c>
    </row>
    <row r="12" customFormat="false" ht="7.5" hidden="false" customHeight="true" outlineLevel="0" collapsed="false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  <c r="Q12" s="21"/>
      <c r="R12" s="21"/>
    </row>
    <row r="13" customFormat="false" ht="12.75" hidden="false" customHeight="true" outlineLevel="0" collapsed="false">
      <c r="A13" s="25" t="s">
        <v>20</v>
      </c>
      <c r="B13" s="23" t="s">
        <v>21</v>
      </c>
      <c r="C13" s="23"/>
      <c r="D13" s="23"/>
      <c r="E13" s="23" t="s">
        <v>22</v>
      </c>
      <c r="F13" s="23" t="s">
        <v>23</v>
      </c>
      <c r="G13" s="23" t="s">
        <v>24</v>
      </c>
      <c r="H13" s="23" t="s">
        <v>25</v>
      </c>
      <c r="I13" s="23" t="s">
        <v>26</v>
      </c>
      <c r="J13" s="23" t="s">
        <v>289</v>
      </c>
      <c r="K13" s="24" t="s">
        <v>290</v>
      </c>
      <c r="L13" s="24"/>
      <c r="M13" s="23" t="s">
        <v>289</v>
      </c>
      <c r="N13" s="23" t="s">
        <v>291</v>
      </c>
      <c r="O13" s="23" t="s">
        <v>27</v>
      </c>
      <c r="P13" s="25" t="s">
        <v>28</v>
      </c>
      <c r="Q13" s="23" t="s">
        <v>29</v>
      </c>
      <c r="R13" s="23"/>
      <c r="S13" s="23"/>
    </row>
    <row r="14" customFormat="false" ht="12.75" hidden="false" customHeight="false" outlineLevel="0" collapsed="false">
      <c r="A14" s="25"/>
      <c r="B14" s="23"/>
      <c r="C14" s="23"/>
      <c r="D14" s="23"/>
      <c r="E14" s="23"/>
      <c r="F14" s="23"/>
      <c r="G14" s="23"/>
      <c r="H14" s="23"/>
      <c r="I14" s="23"/>
      <c r="J14" s="23"/>
      <c r="K14" s="24" t="s">
        <v>292</v>
      </c>
      <c r="L14" s="24" t="s">
        <v>293</v>
      </c>
      <c r="M14" s="23"/>
      <c r="N14" s="23"/>
      <c r="O14" s="23"/>
      <c r="P14" s="25"/>
      <c r="Q14" s="23"/>
      <c r="R14" s="23"/>
      <c r="S14" s="23"/>
    </row>
    <row r="15" customFormat="false" ht="18" hidden="false" customHeight="true" outlineLevel="0" collapsed="false">
      <c r="A15" s="9" t="n">
        <v>1</v>
      </c>
      <c r="B15" s="37" t="s">
        <v>61</v>
      </c>
      <c r="C15" s="27"/>
      <c r="D15" s="28"/>
      <c r="E15" s="29" t="n">
        <v>2004</v>
      </c>
      <c r="F15" s="30" t="s">
        <v>62</v>
      </c>
      <c r="G15" s="33" t="s">
        <v>39</v>
      </c>
      <c r="H15" s="219" t="n">
        <v>63</v>
      </c>
      <c r="I15" s="220" t="n">
        <v>143</v>
      </c>
      <c r="J15" s="220" t="n">
        <v>1</v>
      </c>
      <c r="K15" s="30" t="n">
        <v>170</v>
      </c>
      <c r="L15" s="221" t="n">
        <f aca="false">K15/2</f>
        <v>85</v>
      </c>
      <c r="M15" s="221" t="n">
        <v>2</v>
      </c>
      <c r="N15" s="30" t="n">
        <f aca="false">I15+L15</f>
        <v>228</v>
      </c>
      <c r="O15" s="29" t="s">
        <v>32</v>
      </c>
      <c r="P15" s="93" t="n">
        <v>20</v>
      </c>
      <c r="Q15" s="34" t="s">
        <v>315</v>
      </c>
      <c r="R15" s="27"/>
      <c r="S15" s="223"/>
    </row>
    <row r="16" customFormat="false" ht="18" hidden="false" customHeight="true" outlineLevel="0" collapsed="false">
      <c r="A16" s="9" t="n">
        <v>2</v>
      </c>
      <c r="B16" s="37" t="s">
        <v>72</v>
      </c>
      <c r="C16" s="27"/>
      <c r="D16" s="28"/>
      <c r="E16" s="29" t="n">
        <v>2005</v>
      </c>
      <c r="F16" s="30" t="s">
        <v>32</v>
      </c>
      <c r="G16" s="33" t="s">
        <v>73</v>
      </c>
      <c r="H16" s="219" t="n">
        <v>60.25</v>
      </c>
      <c r="I16" s="220" t="n">
        <v>120</v>
      </c>
      <c r="J16" s="220" t="n">
        <v>2</v>
      </c>
      <c r="K16" s="30" t="n">
        <v>173</v>
      </c>
      <c r="L16" s="221" t="n">
        <f aca="false">K16/2</f>
        <v>86.5</v>
      </c>
      <c r="M16" s="221" t="n">
        <v>1</v>
      </c>
      <c r="N16" s="30" t="n">
        <f aca="false">I16+L16</f>
        <v>206.5</v>
      </c>
      <c r="O16" s="29" t="s">
        <v>32</v>
      </c>
      <c r="P16" s="93" t="n">
        <v>18</v>
      </c>
      <c r="Q16" s="34" t="s">
        <v>74</v>
      </c>
      <c r="R16" s="27"/>
      <c r="S16" s="223"/>
    </row>
    <row r="17" customFormat="false" ht="18" hidden="false" customHeight="true" outlineLevel="0" collapsed="false">
      <c r="A17" s="9" t="n">
        <v>3</v>
      </c>
      <c r="B17" s="37" t="s">
        <v>64</v>
      </c>
      <c r="C17" s="27"/>
      <c r="D17" s="28"/>
      <c r="E17" s="29" t="n">
        <v>2004</v>
      </c>
      <c r="F17" s="30" t="s">
        <v>32</v>
      </c>
      <c r="G17" s="33" t="s">
        <v>39</v>
      </c>
      <c r="H17" s="219" t="n">
        <v>62.1</v>
      </c>
      <c r="I17" s="220" t="n">
        <v>85</v>
      </c>
      <c r="J17" s="220" t="n">
        <v>9</v>
      </c>
      <c r="K17" s="30" t="n">
        <v>167</v>
      </c>
      <c r="L17" s="221" t="n">
        <f aca="false">K17/2</f>
        <v>83.5</v>
      </c>
      <c r="M17" s="221" t="n">
        <v>3</v>
      </c>
      <c r="N17" s="30" t="n">
        <f aca="false">I17+L17</f>
        <v>168.5</v>
      </c>
      <c r="O17" s="29" t="s">
        <v>32</v>
      </c>
      <c r="P17" s="93" t="n">
        <v>16</v>
      </c>
      <c r="Q17" s="34" t="s">
        <v>65</v>
      </c>
      <c r="R17" s="27"/>
      <c r="S17" s="223"/>
    </row>
    <row r="18" customFormat="false" ht="18" hidden="false" customHeight="true" outlineLevel="0" collapsed="false">
      <c r="A18" s="9" t="n">
        <v>4</v>
      </c>
      <c r="B18" s="37" t="s">
        <v>316</v>
      </c>
      <c r="C18" s="27"/>
      <c r="D18" s="28"/>
      <c r="E18" s="29" t="n">
        <v>2004</v>
      </c>
      <c r="F18" s="30" t="s">
        <v>32</v>
      </c>
      <c r="G18" s="33" t="s">
        <v>317</v>
      </c>
      <c r="H18" s="219" t="n">
        <v>61.1</v>
      </c>
      <c r="I18" s="220" t="n">
        <v>100</v>
      </c>
      <c r="J18" s="220" t="n">
        <v>5</v>
      </c>
      <c r="K18" s="30" t="n">
        <v>136</v>
      </c>
      <c r="L18" s="221" t="n">
        <f aca="false">K18/2</f>
        <v>68</v>
      </c>
      <c r="M18" s="221" t="n">
        <v>5</v>
      </c>
      <c r="N18" s="30" t="n">
        <f aca="false">I18+L18</f>
        <v>168</v>
      </c>
      <c r="O18" s="29" t="s">
        <v>32</v>
      </c>
      <c r="P18" s="93" t="n">
        <v>15</v>
      </c>
      <c r="Q18" s="34" t="s">
        <v>318</v>
      </c>
      <c r="R18" s="27"/>
      <c r="S18" s="223"/>
    </row>
    <row r="19" customFormat="false" ht="18" hidden="false" customHeight="true" outlineLevel="0" collapsed="false">
      <c r="A19" s="9" t="n">
        <v>5</v>
      </c>
      <c r="B19" s="37" t="s">
        <v>319</v>
      </c>
      <c r="C19" s="27"/>
      <c r="D19" s="28"/>
      <c r="E19" s="29" t="s">
        <v>104</v>
      </c>
      <c r="F19" s="30" t="s">
        <v>62</v>
      </c>
      <c r="G19" s="33" t="s">
        <v>320</v>
      </c>
      <c r="H19" s="219" t="n">
        <v>61.75</v>
      </c>
      <c r="I19" s="220" t="n">
        <v>107</v>
      </c>
      <c r="J19" s="220" t="n">
        <v>3</v>
      </c>
      <c r="K19" s="30" t="n">
        <v>115</v>
      </c>
      <c r="L19" s="221" t="n">
        <f aca="false">K19/2</f>
        <v>57.5</v>
      </c>
      <c r="M19" s="221" t="n">
        <v>9</v>
      </c>
      <c r="N19" s="30" t="n">
        <f aca="false">I19+L19</f>
        <v>164.5</v>
      </c>
      <c r="O19" s="29" t="s">
        <v>32</v>
      </c>
      <c r="P19" s="93" t="n">
        <v>14</v>
      </c>
      <c r="Q19" s="34" t="s">
        <v>321</v>
      </c>
      <c r="R19" s="27"/>
      <c r="S19" s="223"/>
    </row>
    <row r="20" customFormat="false" ht="18" hidden="false" customHeight="true" outlineLevel="0" collapsed="false">
      <c r="A20" s="9" t="n">
        <v>6</v>
      </c>
      <c r="B20" s="37" t="s">
        <v>322</v>
      </c>
      <c r="C20" s="27"/>
      <c r="D20" s="28"/>
      <c r="E20" s="29" t="n">
        <v>2004</v>
      </c>
      <c r="F20" s="30" t="s">
        <v>62</v>
      </c>
      <c r="G20" s="33" t="s">
        <v>110</v>
      </c>
      <c r="H20" s="219" t="n">
        <v>61.7</v>
      </c>
      <c r="I20" s="220" t="n">
        <v>78</v>
      </c>
      <c r="J20" s="220" t="n">
        <v>12</v>
      </c>
      <c r="K20" s="30" t="n">
        <v>145</v>
      </c>
      <c r="L20" s="221" t="n">
        <f aca="false">K20/2</f>
        <v>72.5</v>
      </c>
      <c r="M20" s="221" t="n">
        <v>4</v>
      </c>
      <c r="N20" s="30" t="n">
        <f aca="false">I20+L20</f>
        <v>150.5</v>
      </c>
      <c r="O20" s="29" t="s">
        <v>32</v>
      </c>
      <c r="P20" s="93" t="n">
        <v>13</v>
      </c>
      <c r="Q20" s="34" t="s">
        <v>300</v>
      </c>
      <c r="R20" s="27"/>
      <c r="S20" s="223"/>
    </row>
    <row r="21" customFormat="false" ht="18" hidden="false" customHeight="true" outlineLevel="0" collapsed="false">
      <c r="A21" s="9" t="n">
        <v>7</v>
      </c>
      <c r="B21" s="37" t="s">
        <v>323</v>
      </c>
      <c r="C21" s="27"/>
      <c r="D21" s="28"/>
      <c r="E21" s="29" t="n">
        <v>2004</v>
      </c>
      <c r="F21" s="30" t="s">
        <v>32</v>
      </c>
      <c r="G21" s="31" t="s">
        <v>225</v>
      </c>
      <c r="H21" s="219" t="n">
        <v>61.5</v>
      </c>
      <c r="I21" s="220" t="n">
        <v>82</v>
      </c>
      <c r="J21" s="220" t="n">
        <v>11</v>
      </c>
      <c r="K21" s="30" t="n">
        <v>135</v>
      </c>
      <c r="L21" s="221" t="n">
        <f aca="false">K21/2</f>
        <v>67.5</v>
      </c>
      <c r="M21" s="221" t="n">
        <v>6</v>
      </c>
      <c r="N21" s="30" t="n">
        <f aca="false">I21+L21</f>
        <v>149.5</v>
      </c>
      <c r="O21" s="29" t="s">
        <v>32</v>
      </c>
      <c r="P21" s="93" t="n">
        <v>12</v>
      </c>
      <c r="Q21" s="34" t="s">
        <v>226</v>
      </c>
      <c r="R21" s="27"/>
      <c r="S21" s="223"/>
    </row>
    <row r="22" customFormat="false" ht="18" hidden="false" customHeight="true" outlineLevel="0" collapsed="false">
      <c r="A22" s="9" t="n">
        <v>8</v>
      </c>
      <c r="B22" s="37" t="s">
        <v>271</v>
      </c>
      <c r="C22" s="27"/>
      <c r="D22" s="28"/>
      <c r="E22" s="29" t="n">
        <v>2005</v>
      </c>
      <c r="F22" s="30" t="s">
        <v>32</v>
      </c>
      <c r="G22" s="33" t="s">
        <v>95</v>
      </c>
      <c r="H22" s="219" t="n">
        <v>62.65</v>
      </c>
      <c r="I22" s="220" t="n">
        <v>104</v>
      </c>
      <c r="J22" s="220" t="n">
        <v>4</v>
      </c>
      <c r="K22" s="30" t="n">
        <v>89</v>
      </c>
      <c r="L22" s="221" t="n">
        <f aca="false">K22/2</f>
        <v>44.5</v>
      </c>
      <c r="M22" s="221" t="n">
        <v>14</v>
      </c>
      <c r="N22" s="30" t="n">
        <f aca="false">I22+L22</f>
        <v>148.5</v>
      </c>
      <c r="O22" s="29" t="s">
        <v>32</v>
      </c>
      <c r="P22" s="93" t="n">
        <v>11</v>
      </c>
      <c r="Q22" s="34" t="s">
        <v>96</v>
      </c>
      <c r="R22" s="27"/>
      <c r="S22" s="223"/>
    </row>
    <row r="23" customFormat="false" ht="18" hidden="false" customHeight="true" outlineLevel="0" collapsed="false">
      <c r="A23" s="9" t="n">
        <v>9</v>
      </c>
      <c r="B23" s="37" t="s">
        <v>84</v>
      </c>
      <c r="C23" s="27"/>
      <c r="D23" s="28"/>
      <c r="E23" s="29" t="n">
        <v>2005</v>
      </c>
      <c r="F23" s="30" t="s">
        <v>16</v>
      </c>
      <c r="G23" s="33" t="s">
        <v>39</v>
      </c>
      <c r="H23" s="219" t="n">
        <v>62.7</v>
      </c>
      <c r="I23" s="220" t="n">
        <v>85</v>
      </c>
      <c r="J23" s="220" t="n">
        <v>10</v>
      </c>
      <c r="K23" s="30" t="n">
        <v>112</v>
      </c>
      <c r="L23" s="221" t="n">
        <f aca="false">K23/2</f>
        <v>56</v>
      </c>
      <c r="M23" s="221" t="n">
        <v>10</v>
      </c>
      <c r="N23" s="30" t="n">
        <f aca="false">I23+L23</f>
        <v>141</v>
      </c>
      <c r="O23" s="29" t="s">
        <v>111</v>
      </c>
      <c r="P23" s="93" t="n">
        <v>10</v>
      </c>
      <c r="Q23" s="34" t="s">
        <v>41</v>
      </c>
      <c r="R23" s="27"/>
      <c r="S23" s="223"/>
    </row>
    <row r="24" customFormat="false" ht="18" hidden="false" customHeight="true" outlineLevel="0" collapsed="false">
      <c r="A24" s="9" t="n">
        <v>10</v>
      </c>
      <c r="B24" s="37" t="s">
        <v>324</v>
      </c>
      <c r="C24" s="27"/>
      <c r="D24" s="28"/>
      <c r="E24" s="29" t="n">
        <v>2005</v>
      </c>
      <c r="F24" s="30" t="s">
        <v>32</v>
      </c>
      <c r="G24" s="33" t="s">
        <v>36</v>
      </c>
      <c r="H24" s="219" t="n">
        <v>62</v>
      </c>
      <c r="I24" s="220" t="n">
        <v>85</v>
      </c>
      <c r="J24" s="220" t="n">
        <v>8</v>
      </c>
      <c r="K24" s="30" t="n">
        <v>111</v>
      </c>
      <c r="L24" s="221" t="n">
        <f aca="false">K24/2</f>
        <v>55.5</v>
      </c>
      <c r="M24" s="221" t="n">
        <v>11</v>
      </c>
      <c r="N24" s="30" t="n">
        <f aca="false">I24+L24</f>
        <v>140.5</v>
      </c>
      <c r="O24" s="29" t="s">
        <v>32</v>
      </c>
      <c r="P24" s="93" t="n">
        <v>9</v>
      </c>
      <c r="Q24" s="34" t="s">
        <v>277</v>
      </c>
      <c r="R24" s="27"/>
      <c r="S24" s="223"/>
    </row>
    <row r="25" customFormat="false" ht="18" hidden="false" customHeight="true" outlineLevel="0" collapsed="false">
      <c r="A25" s="9" t="n">
        <v>11</v>
      </c>
      <c r="B25" s="26" t="s">
        <v>79</v>
      </c>
      <c r="C25" s="27"/>
      <c r="D25" s="28"/>
      <c r="E25" s="29" t="n">
        <v>2005</v>
      </c>
      <c r="F25" s="30" t="s">
        <v>32</v>
      </c>
      <c r="G25" s="31" t="s">
        <v>70</v>
      </c>
      <c r="H25" s="219" t="n">
        <v>62.3</v>
      </c>
      <c r="I25" s="30" t="n">
        <v>88</v>
      </c>
      <c r="J25" s="220" t="n">
        <v>7</v>
      </c>
      <c r="K25" s="30" t="n">
        <v>96</v>
      </c>
      <c r="L25" s="221" t="n">
        <f aca="false">K25/2</f>
        <v>48</v>
      </c>
      <c r="M25" s="221" t="n">
        <v>13</v>
      </c>
      <c r="N25" s="30" t="n">
        <f aca="false">I25+L25</f>
        <v>136</v>
      </c>
      <c r="O25" s="29" t="s">
        <v>32</v>
      </c>
      <c r="P25" s="93" t="n">
        <v>8</v>
      </c>
      <c r="Q25" s="34" t="s">
        <v>71</v>
      </c>
      <c r="R25" s="27"/>
      <c r="S25" s="223"/>
    </row>
    <row r="26" customFormat="false" ht="18" hidden="false" customHeight="true" outlineLevel="0" collapsed="false">
      <c r="A26" s="9" t="n">
        <v>12</v>
      </c>
      <c r="B26" s="37" t="s">
        <v>325</v>
      </c>
      <c r="C26" s="27"/>
      <c r="D26" s="28"/>
      <c r="E26" s="29" t="n">
        <v>2005</v>
      </c>
      <c r="F26" s="30" t="s">
        <v>16</v>
      </c>
      <c r="G26" s="33" t="s">
        <v>39</v>
      </c>
      <c r="H26" s="219" t="n">
        <v>62</v>
      </c>
      <c r="I26" s="220" t="n">
        <v>71</v>
      </c>
      <c r="J26" s="220" t="n">
        <v>14</v>
      </c>
      <c r="K26" s="30" t="n">
        <v>121</v>
      </c>
      <c r="L26" s="221" t="n">
        <f aca="false">K26/2</f>
        <v>60.5</v>
      </c>
      <c r="M26" s="221" t="n">
        <v>8</v>
      </c>
      <c r="N26" s="30" t="n">
        <f aca="false">I26+L26</f>
        <v>131.5</v>
      </c>
      <c r="O26" s="29" t="s">
        <v>111</v>
      </c>
      <c r="P26" s="93" t="n">
        <v>7</v>
      </c>
      <c r="Q26" s="34" t="s">
        <v>326</v>
      </c>
      <c r="R26" s="27"/>
      <c r="S26" s="223"/>
    </row>
    <row r="27" customFormat="false" ht="18" hidden="false" customHeight="true" outlineLevel="0" collapsed="false">
      <c r="A27" s="9" t="n">
        <v>13</v>
      </c>
      <c r="B27" s="37" t="s">
        <v>81</v>
      </c>
      <c r="C27" s="27"/>
      <c r="D27" s="28"/>
      <c r="E27" s="29" t="n">
        <v>2004</v>
      </c>
      <c r="F27" s="30" t="s">
        <v>32</v>
      </c>
      <c r="G27" s="33" t="s">
        <v>82</v>
      </c>
      <c r="H27" s="219" t="n">
        <v>61.7</v>
      </c>
      <c r="I27" s="220" t="n">
        <v>89</v>
      </c>
      <c r="J27" s="220" t="n">
        <v>6</v>
      </c>
      <c r="K27" s="30" t="n">
        <v>70</v>
      </c>
      <c r="L27" s="221" t="n">
        <f aca="false">K27/2</f>
        <v>35</v>
      </c>
      <c r="M27" s="221" t="n">
        <v>18</v>
      </c>
      <c r="N27" s="30" t="n">
        <f aca="false">I27+L27</f>
        <v>124</v>
      </c>
      <c r="O27" s="29" t="s">
        <v>32</v>
      </c>
      <c r="P27" s="93" t="n">
        <v>6</v>
      </c>
      <c r="Q27" s="34" t="s">
        <v>83</v>
      </c>
      <c r="R27" s="27"/>
      <c r="S27" s="223"/>
    </row>
    <row r="28" customFormat="false" ht="18" hidden="false" customHeight="true" outlineLevel="0" collapsed="false">
      <c r="A28" s="9" t="n">
        <v>14</v>
      </c>
      <c r="B28" s="37" t="s">
        <v>327</v>
      </c>
      <c r="C28" s="27"/>
      <c r="D28" s="28"/>
      <c r="E28" s="29" t="n">
        <v>2004</v>
      </c>
      <c r="F28" s="30" t="s">
        <v>32</v>
      </c>
      <c r="G28" s="33" t="s">
        <v>36</v>
      </c>
      <c r="H28" s="219" t="n">
        <v>61.9</v>
      </c>
      <c r="I28" s="220" t="n">
        <v>54</v>
      </c>
      <c r="J28" s="220" t="n">
        <v>17</v>
      </c>
      <c r="K28" s="30" t="n">
        <v>132</v>
      </c>
      <c r="L28" s="221" t="n">
        <f aca="false">K28/2</f>
        <v>66</v>
      </c>
      <c r="M28" s="221" t="n">
        <v>7</v>
      </c>
      <c r="N28" s="30" t="n">
        <f aca="false">I28+L28</f>
        <v>120</v>
      </c>
      <c r="O28" s="29" t="s">
        <v>32</v>
      </c>
      <c r="P28" s="93" t="n">
        <v>5</v>
      </c>
      <c r="Q28" s="34" t="s">
        <v>43</v>
      </c>
      <c r="R28" s="27"/>
      <c r="S28" s="223"/>
    </row>
    <row r="29" customFormat="false" ht="18" hidden="false" customHeight="true" outlineLevel="0" collapsed="false">
      <c r="A29" s="9" t="n">
        <v>15</v>
      </c>
      <c r="B29" s="37" t="s">
        <v>88</v>
      </c>
      <c r="C29" s="27"/>
      <c r="D29" s="28"/>
      <c r="E29" s="29" t="n">
        <v>2005</v>
      </c>
      <c r="F29" s="30" t="n">
        <v>1</v>
      </c>
      <c r="G29" s="33" t="s">
        <v>89</v>
      </c>
      <c r="H29" s="72" t="n">
        <v>61.45</v>
      </c>
      <c r="I29" s="220" t="n">
        <v>74</v>
      </c>
      <c r="J29" s="220" t="n">
        <v>13</v>
      </c>
      <c r="K29" s="30" t="n">
        <v>72</v>
      </c>
      <c r="L29" s="221" t="n">
        <f aca="false">K29/2</f>
        <v>36</v>
      </c>
      <c r="M29" s="221" t="n">
        <v>17</v>
      </c>
      <c r="N29" s="30" t="n">
        <f aca="false">I29+L29</f>
        <v>110</v>
      </c>
      <c r="O29" s="29" t="s">
        <v>32</v>
      </c>
      <c r="P29" s="93" t="n">
        <v>4</v>
      </c>
      <c r="Q29" s="34" t="s">
        <v>90</v>
      </c>
      <c r="R29" s="27"/>
      <c r="S29" s="223"/>
    </row>
    <row r="30" customFormat="false" ht="18" hidden="false" customHeight="true" outlineLevel="0" collapsed="false">
      <c r="A30" s="9" t="n">
        <v>16</v>
      </c>
      <c r="B30" s="37" t="s">
        <v>328</v>
      </c>
      <c r="C30" s="27"/>
      <c r="D30" s="28"/>
      <c r="E30" s="29" t="n">
        <v>2004</v>
      </c>
      <c r="F30" s="30" t="s">
        <v>32</v>
      </c>
      <c r="G30" s="33" t="s">
        <v>212</v>
      </c>
      <c r="H30" s="72" t="n">
        <v>61.45</v>
      </c>
      <c r="I30" s="220" t="n">
        <v>58</v>
      </c>
      <c r="J30" s="220" t="n">
        <v>16</v>
      </c>
      <c r="K30" s="30" t="n">
        <v>96</v>
      </c>
      <c r="L30" s="221" t="n">
        <f aca="false">K30/2</f>
        <v>48</v>
      </c>
      <c r="M30" s="221" t="n">
        <v>12</v>
      </c>
      <c r="N30" s="30" t="n">
        <f aca="false">I30+L30</f>
        <v>106</v>
      </c>
      <c r="O30" s="29" t="s">
        <v>32</v>
      </c>
      <c r="P30" s="93" t="n">
        <v>3</v>
      </c>
      <c r="Q30" s="34" t="s">
        <v>329</v>
      </c>
      <c r="R30" s="27"/>
      <c r="S30" s="223"/>
    </row>
    <row r="31" customFormat="false" ht="18" hidden="false" customHeight="true" outlineLevel="0" collapsed="false">
      <c r="A31" s="9" t="n">
        <v>17</v>
      </c>
      <c r="B31" s="37" t="s">
        <v>330</v>
      </c>
      <c r="C31" s="27"/>
      <c r="D31" s="28"/>
      <c r="E31" s="38" t="s">
        <v>31</v>
      </c>
      <c r="F31" s="30" t="s">
        <v>32</v>
      </c>
      <c r="G31" s="39" t="s">
        <v>195</v>
      </c>
      <c r="H31" s="219" t="n">
        <v>58.72</v>
      </c>
      <c r="I31" s="220" t="n">
        <v>63</v>
      </c>
      <c r="J31" s="220" t="n">
        <v>15</v>
      </c>
      <c r="K31" s="30" t="n">
        <v>74</v>
      </c>
      <c r="L31" s="221" t="n">
        <f aca="false">K31/2</f>
        <v>37</v>
      </c>
      <c r="M31" s="221" t="n">
        <v>16</v>
      </c>
      <c r="N31" s="30" t="n">
        <f aca="false">I31+L31</f>
        <v>100</v>
      </c>
      <c r="O31" s="29" t="s">
        <v>32</v>
      </c>
      <c r="P31" s="93" t="n">
        <v>2</v>
      </c>
      <c r="Q31" s="26" t="s">
        <v>196</v>
      </c>
      <c r="R31" s="27"/>
      <c r="S31" s="223"/>
    </row>
    <row r="32" customFormat="false" ht="18" hidden="false" customHeight="true" outlineLevel="0" collapsed="false">
      <c r="A32" s="9" t="n">
        <v>18</v>
      </c>
      <c r="B32" s="37" t="s">
        <v>331</v>
      </c>
      <c r="C32" s="27"/>
      <c r="D32" s="28"/>
      <c r="E32" s="29" t="n">
        <v>2005</v>
      </c>
      <c r="F32" s="30" t="s">
        <v>311</v>
      </c>
      <c r="G32" s="30" t="s">
        <v>48</v>
      </c>
      <c r="H32" s="219" t="n">
        <v>61.25</v>
      </c>
      <c r="I32" s="220" t="n">
        <v>36</v>
      </c>
      <c r="J32" s="220" t="n">
        <v>18</v>
      </c>
      <c r="K32" s="30" t="n">
        <v>81</v>
      </c>
      <c r="L32" s="221" t="n">
        <f aca="false">K32/2</f>
        <v>40.5</v>
      </c>
      <c r="M32" s="221" t="n">
        <v>15</v>
      </c>
      <c r="N32" s="30" t="n">
        <f aca="false">I32+L32</f>
        <v>76.5</v>
      </c>
      <c r="O32" s="170" t="s">
        <v>308</v>
      </c>
      <c r="P32" s="93" t="n">
        <v>1</v>
      </c>
      <c r="Q32" s="34" t="s">
        <v>182</v>
      </c>
      <c r="R32" s="224"/>
      <c r="S32" s="223"/>
    </row>
    <row r="33" customFormat="false" ht="15" hidden="false" customHeight="false" outlineLevel="0" collapsed="false">
      <c r="A33" s="9" t="n">
        <v>19</v>
      </c>
      <c r="B33" s="26" t="s">
        <v>69</v>
      </c>
      <c r="C33" s="27"/>
      <c r="D33" s="28"/>
      <c r="E33" s="29" t="n">
        <v>2005</v>
      </c>
      <c r="F33" s="30" t="s">
        <v>32</v>
      </c>
      <c r="G33" s="71" t="s">
        <v>332</v>
      </c>
      <c r="H33" s="171" t="n">
        <v>62.9</v>
      </c>
      <c r="I33" s="93" t="n">
        <v>22</v>
      </c>
      <c r="J33" s="225" t="n">
        <v>19</v>
      </c>
      <c r="K33" s="93" t="n">
        <v>46</v>
      </c>
      <c r="L33" s="221" t="n">
        <f aca="false">K33/2</f>
        <v>23</v>
      </c>
      <c r="M33" s="221" t="n">
        <v>19</v>
      </c>
      <c r="N33" s="30" t="n">
        <f aca="false">I33+L33</f>
        <v>45</v>
      </c>
      <c r="O33" s="93" t="s">
        <v>50</v>
      </c>
      <c r="P33" s="93" t="n">
        <v>1</v>
      </c>
      <c r="Q33" s="26" t="s">
        <v>71</v>
      </c>
      <c r="R33" s="27"/>
      <c r="S33" s="223"/>
    </row>
    <row r="34" customFormat="false" ht="15" hidden="false" customHeight="false" outlineLevel="0" collapsed="false">
      <c r="A34" s="13"/>
      <c r="B34" s="40"/>
      <c r="C34" s="41"/>
      <c r="D34" s="41"/>
      <c r="E34" s="42"/>
      <c r="F34" s="43"/>
      <c r="G34" s="44"/>
      <c r="H34" s="45"/>
      <c r="I34" s="46"/>
      <c r="J34" s="46"/>
      <c r="K34" s="46"/>
      <c r="L34" s="54"/>
      <c r="M34" s="54"/>
      <c r="N34" s="54"/>
      <c r="O34" s="46"/>
      <c r="P34" s="46"/>
      <c r="Q34" s="47"/>
      <c r="R34" s="48"/>
    </row>
    <row r="35" customFormat="false" ht="15.75" hidden="false" customHeight="false" outlineLevel="0" collapsed="false">
      <c r="A35" s="49" t="s">
        <v>52</v>
      </c>
      <c r="B35" s="50"/>
      <c r="C35" s="50"/>
      <c r="F35" s="51" t="s">
        <v>53</v>
      </c>
      <c r="J35" s="49" t="s">
        <v>54</v>
      </c>
      <c r="M35" s="51"/>
      <c r="N35" s="52"/>
      <c r="P35" s="52" t="s">
        <v>55</v>
      </c>
    </row>
    <row r="36" customFormat="false" ht="15.75" hidden="false" customHeight="false" outlineLevel="0" collapsed="false">
      <c r="A36" s="49"/>
      <c r="B36" s="50"/>
      <c r="C36" s="50"/>
      <c r="F36" s="51"/>
      <c r="J36" s="49"/>
      <c r="M36" s="51"/>
      <c r="N36" s="52"/>
      <c r="P36" s="52"/>
    </row>
    <row r="37" customFormat="false" ht="15.75" hidden="false" customHeight="false" outlineLevel="0" collapsed="false">
      <c r="A37" s="49" t="s">
        <v>56</v>
      </c>
      <c r="B37" s="50"/>
      <c r="C37" s="50"/>
      <c r="F37" s="51" t="s">
        <v>57</v>
      </c>
      <c r="J37" s="49" t="s">
        <v>58</v>
      </c>
      <c r="M37" s="51"/>
      <c r="N37" s="52"/>
      <c r="P37" s="52" t="s">
        <v>59</v>
      </c>
    </row>
    <row r="38" customFormat="false" ht="15.75" hidden="false" customHeight="false" outlineLevel="0" collapsed="false">
      <c r="N38" s="57"/>
    </row>
  </sheetData>
  <mergeCells count="29">
    <mergeCell ref="A1:S1"/>
    <mergeCell ref="A2:S2"/>
    <mergeCell ref="A3:S3"/>
    <mergeCell ref="A4:S4"/>
    <mergeCell ref="A5:D5"/>
    <mergeCell ref="E5:P5"/>
    <mergeCell ref="A6:C6"/>
    <mergeCell ref="E6:P6"/>
    <mergeCell ref="Q6:S6"/>
    <mergeCell ref="E7:P7"/>
    <mergeCell ref="Q7:S7"/>
    <mergeCell ref="E8:P8"/>
    <mergeCell ref="Q8:S9"/>
    <mergeCell ref="E10:P10"/>
    <mergeCell ref="E11:P11"/>
    <mergeCell ref="A13:A14"/>
    <mergeCell ref="B13:D14"/>
    <mergeCell ref="E13:E14"/>
    <mergeCell ref="F13:F14"/>
    <mergeCell ref="G13:G14"/>
    <mergeCell ref="H13:H14"/>
    <mergeCell ref="I13:I14"/>
    <mergeCell ref="J13:J14"/>
    <mergeCell ref="K13:L13"/>
    <mergeCell ref="M13:M14"/>
    <mergeCell ref="N13:N14"/>
    <mergeCell ref="O13:O14"/>
    <mergeCell ref="P13:P14"/>
    <mergeCell ref="Q13:S14"/>
  </mergeCells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8EB4E3"/>
    <pageSetUpPr fitToPage="true"/>
  </sheetPr>
  <dimension ref="A1:S40"/>
  <sheetViews>
    <sheetView showFormulas="false" showGridLines="true" showRowColHeaders="true" showZeros="true" rightToLeft="false" tabSelected="false" showOutlineSymbols="true" defaultGridColor="true" view="pageBreakPreview" topLeftCell="A3" colorId="64" zoomScale="100" zoomScaleNormal="90" zoomScalePageLayoutView="100" workbookViewId="0">
      <selection pane="topLeft" activeCell="P32" activeCellId="0" sqref="P32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false" hidden="false" outlineLevel="0" max="2" min="2" style="1" width="9.14"/>
    <col collapsed="false" customWidth="true" hidden="false" outlineLevel="0" max="3" min="3" style="1" width="9.85"/>
    <col collapsed="false" customWidth="true" hidden="false" outlineLevel="0" max="4" min="4" style="1" width="8.29"/>
    <col collapsed="false" customWidth="true" hidden="false" outlineLevel="0" max="5" min="5" style="1" width="10.42"/>
    <col collapsed="false" customWidth="true" hidden="false" outlineLevel="0" max="6" min="6" style="1" width="8.57"/>
    <col collapsed="false" customWidth="true" hidden="false" outlineLevel="0" max="7" min="7" style="1" width="30.7"/>
    <col collapsed="false" customWidth="true" hidden="false" outlineLevel="0" max="8" min="8" style="1" width="7.86"/>
    <col collapsed="false" customWidth="true" hidden="false" outlineLevel="0" max="9" min="9" style="1" width="7.57"/>
    <col collapsed="false" customWidth="true" hidden="false" outlineLevel="0" max="10" min="10" style="1" width="6.15"/>
    <col collapsed="false" customWidth="true" hidden="false" outlineLevel="0" max="11" min="11" style="1" width="8.42"/>
    <col collapsed="false" customWidth="true" hidden="false" outlineLevel="0" max="12" min="12" style="1" width="8.71"/>
    <col collapsed="false" customWidth="true" hidden="false" outlineLevel="0" max="13" min="13" style="1" width="6.57"/>
    <col collapsed="false" customWidth="true" hidden="false" outlineLevel="0" max="14" min="14" style="1" width="7"/>
    <col collapsed="false" customWidth="true" hidden="false" outlineLevel="0" max="15" min="15" style="1" width="7.57"/>
    <col collapsed="false" customWidth="true" hidden="false" outlineLevel="0" max="16" min="16" style="2" width="7.86"/>
    <col collapsed="false" customWidth="true" hidden="false" outlineLevel="0" max="17" min="17" style="1" width="11.99"/>
    <col collapsed="false" customWidth="true" hidden="false" outlineLevel="0" max="18" min="18" style="1" width="11.86"/>
    <col collapsed="false" customWidth="true" hidden="false" outlineLevel="0" max="19" min="19" style="1" width="10.71"/>
    <col collapsed="false" customWidth="false" hidden="false" outlineLevel="0" max="1024" min="20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customFormat="false" ht="18.75" hidden="false" customHeight="true" outlineLevel="0" collapsed="false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customFormat="false" ht="18" hidden="false" customHeight="true" outlineLevel="0" collapsed="false">
      <c r="A5" s="214" t="s">
        <v>4</v>
      </c>
      <c r="B5" s="214"/>
      <c r="C5" s="214"/>
      <c r="D5" s="214"/>
      <c r="E5" s="8" t="s">
        <v>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customFormat="false" ht="18" hidden="false" customHeight="true" outlineLevel="0" collapsed="false">
      <c r="A6" s="9" t="s">
        <v>284</v>
      </c>
      <c r="B6" s="9"/>
      <c r="C6" s="9"/>
      <c r="D6" s="7"/>
      <c r="E6" s="8" t="s">
        <v>7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11" t="s">
        <v>8</v>
      </c>
      <c r="R6" s="11"/>
      <c r="S6" s="11"/>
    </row>
    <row r="7" customFormat="false" ht="18" hidden="false" customHeight="true" outlineLevel="0" collapsed="false">
      <c r="A7" s="215" t="s">
        <v>285</v>
      </c>
      <c r="B7" s="215" t="s">
        <v>286</v>
      </c>
      <c r="C7" s="215" t="s">
        <v>287</v>
      </c>
      <c r="D7" s="10"/>
      <c r="E7" s="8" t="s">
        <v>9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11" t="s">
        <v>10</v>
      </c>
      <c r="R7" s="11"/>
      <c r="S7" s="11"/>
    </row>
    <row r="8" customFormat="false" ht="18" hidden="false" customHeight="true" outlineLevel="0" collapsed="false">
      <c r="A8" s="9" t="n">
        <v>175</v>
      </c>
      <c r="B8" s="9" t="n">
        <v>226</v>
      </c>
      <c r="C8" s="9" t="n">
        <v>284</v>
      </c>
      <c r="D8" s="12"/>
      <c r="E8" s="3" t="s">
        <v>11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16" t="s">
        <v>12</v>
      </c>
      <c r="R8" s="216"/>
      <c r="S8" s="216"/>
    </row>
    <row r="9" customFormat="false" ht="5.25" hidden="false" customHeight="true" outlineLevel="0" collapsed="false">
      <c r="A9" s="217"/>
      <c r="B9" s="218"/>
      <c r="C9" s="17"/>
      <c r="D9" s="1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216"/>
      <c r="R9" s="216"/>
      <c r="S9" s="216"/>
    </row>
    <row r="10" customFormat="false" ht="18" hidden="false" customHeight="true" outlineLevel="0" collapsed="false">
      <c r="A10" s="15" t="s">
        <v>13</v>
      </c>
      <c r="B10" s="16"/>
      <c r="C10" s="17"/>
      <c r="D10" s="18" t="n">
        <v>35</v>
      </c>
      <c r="E10" s="77" t="s">
        <v>288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14" t="s">
        <v>15</v>
      </c>
      <c r="R10" s="14" t="s">
        <v>16</v>
      </c>
      <c r="S10" s="14" t="s">
        <v>17</v>
      </c>
    </row>
    <row r="11" customFormat="false" ht="18" hidden="false" customHeight="true" outlineLevel="0" collapsed="false">
      <c r="A11" s="20" t="s">
        <v>18</v>
      </c>
      <c r="B11" s="16"/>
      <c r="C11" s="17"/>
      <c r="D11" s="18" t="n">
        <v>248</v>
      </c>
      <c r="E11" s="77" t="s">
        <v>93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14" t="n">
        <v>110</v>
      </c>
      <c r="R11" s="14" t="n">
        <v>90</v>
      </c>
      <c r="S11" s="14" t="n">
        <v>65</v>
      </c>
    </row>
    <row r="12" customFormat="false" ht="7.5" hidden="false" customHeight="true" outlineLevel="0" collapsed="false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  <c r="Q12" s="21"/>
      <c r="R12" s="21"/>
    </row>
    <row r="13" customFormat="false" ht="12.75" hidden="false" customHeight="true" outlineLevel="0" collapsed="false">
      <c r="A13" s="25" t="s">
        <v>20</v>
      </c>
      <c r="B13" s="23" t="s">
        <v>21</v>
      </c>
      <c r="C13" s="23"/>
      <c r="D13" s="23"/>
      <c r="E13" s="23" t="s">
        <v>22</v>
      </c>
      <c r="F13" s="23" t="s">
        <v>23</v>
      </c>
      <c r="G13" s="23" t="s">
        <v>24</v>
      </c>
      <c r="H13" s="23" t="s">
        <v>25</v>
      </c>
      <c r="I13" s="23" t="s">
        <v>26</v>
      </c>
      <c r="J13" s="23" t="s">
        <v>289</v>
      </c>
      <c r="K13" s="24" t="s">
        <v>290</v>
      </c>
      <c r="L13" s="24"/>
      <c r="M13" s="23" t="s">
        <v>289</v>
      </c>
      <c r="N13" s="23" t="s">
        <v>291</v>
      </c>
      <c r="O13" s="23" t="s">
        <v>27</v>
      </c>
      <c r="P13" s="25" t="s">
        <v>28</v>
      </c>
      <c r="Q13" s="23" t="s">
        <v>29</v>
      </c>
      <c r="R13" s="23"/>
      <c r="S13" s="23"/>
    </row>
    <row r="14" customFormat="false" ht="12.75" hidden="false" customHeight="false" outlineLevel="0" collapsed="false">
      <c r="A14" s="25"/>
      <c r="B14" s="23"/>
      <c r="C14" s="23"/>
      <c r="D14" s="23"/>
      <c r="E14" s="23"/>
      <c r="F14" s="23"/>
      <c r="G14" s="23"/>
      <c r="H14" s="23"/>
      <c r="I14" s="23"/>
      <c r="J14" s="23"/>
      <c r="K14" s="24" t="s">
        <v>292</v>
      </c>
      <c r="L14" s="24" t="s">
        <v>293</v>
      </c>
      <c r="M14" s="23"/>
      <c r="N14" s="23"/>
      <c r="O14" s="23"/>
      <c r="P14" s="25"/>
      <c r="Q14" s="23"/>
      <c r="R14" s="23"/>
      <c r="S14" s="23"/>
    </row>
    <row r="15" customFormat="false" ht="18" hidden="false" customHeight="true" outlineLevel="0" collapsed="false">
      <c r="A15" s="9" t="n">
        <v>1</v>
      </c>
      <c r="B15" s="37" t="s">
        <v>101</v>
      </c>
      <c r="C15" s="27"/>
      <c r="D15" s="28"/>
      <c r="E15" s="38" t="n">
        <v>2004</v>
      </c>
      <c r="F15" s="30" t="s">
        <v>62</v>
      </c>
      <c r="G15" s="39" t="s">
        <v>39</v>
      </c>
      <c r="H15" s="32" t="n">
        <v>68</v>
      </c>
      <c r="I15" s="220" t="n">
        <v>149</v>
      </c>
      <c r="J15" s="226" t="n">
        <v>2</v>
      </c>
      <c r="K15" s="30" t="n">
        <v>206</v>
      </c>
      <c r="L15" s="221" t="n">
        <f aca="false">K15/2</f>
        <v>103</v>
      </c>
      <c r="M15" s="221" t="n">
        <v>2</v>
      </c>
      <c r="N15" s="30" t="n">
        <f aca="false">I15+L15</f>
        <v>252</v>
      </c>
      <c r="O15" s="29" t="s">
        <v>32</v>
      </c>
      <c r="P15" s="93" t="n">
        <v>20</v>
      </c>
      <c r="Q15" s="26" t="s">
        <v>102</v>
      </c>
      <c r="R15" s="27"/>
      <c r="S15" s="223"/>
    </row>
    <row r="16" customFormat="false" ht="18" hidden="false" customHeight="true" outlineLevel="0" collapsed="false">
      <c r="A16" s="9" t="n">
        <v>2</v>
      </c>
      <c r="B16" s="37" t="s">
        <v>94</v>
      </c>
      <c r="C16" s="27"/>
      <c r="D16" s="28"/>
      <c r="E16" s="29" t="n">
        <v>2005</v>
      </c>
      <c r="F16" s="30" t="s">
        <v>62</v>
      </c>
      <c r="G16" s="33" t="s">
        <v>95</v>
      </c>
      <c r="H16" s="219" t="n">
        <v>67.85</v>
      </c>
      <c r="I16" s="220" t="n">
        <v>151</v>
      </c>
      <c r="J16" s="220" t="n">
        <v>1</v>
      </c>
      <c r="K16" s="30" t="n">
        <v>195</v>
      </c>
      <c r="L16" s="221" t="n">
        <f aca="false">K16/2</f>
        <v>97.5</v>
      </c>
      <c r="M16" s="221" t="n">
        <v>4</v>
      </c>
      <c r="N16" s="30" t="n">
        <f aca="false">I16+L16</f>
        <v>248.5</v>
      </c>
      <c r="O16" s="29" t="s">
        <v>32</v>
      </c>
      <c r="P16" s="93" t="n">
        <v>18</v>
      </c>
      <c r="Q16" s="26" t="s">
        <v>96</v>
      </c>
      <c r="R16" s="27"/>
      <c r="S16" s="223"/>
    </row>
    <row r="17" customFormat="false" ht="18" hidden="false" customHeight="true" outlineLevel="0" collapsed="false">
      <c r="A17" s="9" t="n">
        <v>3</v>
      </c>
      <c r="B17" s="37" t="s">
        <v>333</v>
      </c>
      <c r="C17" s="27"/>
      <c r="D17" s="28"/>
      <c r="E17" s="29" t="n">
        <v>2005</v>
      </c>
      <c r="F17" s="30" t="s">
        <v>334</v>
      </c>
      <c r="G17" s="33" t="s">
        <v>110</v>
      </c>
      <c r="H17" s="219" t="n">
        <v>66.6</v>
      </c>
      <c r="I17" s="220" t="n">
        <v>145</v>
      </c>
      <c r="J17" s="220" t="n">
        <v>3</v>
      </c>
      <c r="K17" s="30" t="n">
        <v>195</v>
      </c>
      <c r="L17" s="221" t="n">
        <f aca="false">K17/2</f>
        <v>97.5</v>
      </c>
      <c r="M17" s="221" t="n">
        <v>3</v>
      </c>
      <c r="N17" s="30" t="n">
        <f aca="false">I17+L17</f>
        <v>242.5</v>
      </c>
      <c r="O17" s="29" t="s">
        <v>32</v>
      </c>
      <c r="P17" s="93" t="n">
        <v>16</v>
      </c>
      <c r="Q17" s="34" t="s">
        <v>300</v>
      </c>
      <c r="R17" s="27"/>
      <c r="S17" s="223"/>
    </row>
    <row r="18" customFormat="false" ht="18" hidden="false" customHeight="true" outlineLevel="0" collapsed="false">
      <c r="A18" s="9" t="n">
        <v>4</v>
      </c>
      <c r="B18" s="37" t="s">
        <v>335</v>
      </c>
      <c r="C18" s="27"/>
      <c r="D18" s="28"/>
      <c r="E18" s="29" t="s">
        <v>104</v>
      </c>
      <c r="F18" s="30" t="s">
        <v>62</v>
      </c>
      <c r="G18" s="33" t="s">
        <v>320</v>
      </c>
      <c r="H18" s="219" t="n">
        <v>66.7</v>
      </c>
      <c r="I18" s="220" t="n">
        <v>143</v>
      </c>
      <c r="J18" s="220" t="n">
        <v>4</v>
      </c>
      <c r="K18" s="30" t="n">
        <v>179</v>
      </c>
      <c r="L18" s="221" t="n">
        <f aca="false">K18/2</f>
        <v>89.5</v>
      </c>
      <c r="M18" s="221" t="n">
        <v>6</v>
      </c>
      <c r="N18" s="30" t="n">
        <f aca="false">I18+L18</f>
        <v>232.5</v>
      </c>
      <c r="O18" s="29" t="s">
        <v>32</v>
      </c>
      <c r="P18" s="93" t="n">
        <v>15</v>
      </c>
      <c r="Q18" s="34" t="s">
        <v>336</v>
      </c>
      <c r="R18" s="27"/>
      <c r="S18" s="223"/>
    </row>
    <row r="19" customFormat="false" ht="18" hidden="false" customHeight="true" outlineLevel="0" collapsed="false">
      <c r="A19" s="9" t="n">
        <v>5</v>
      </c>
      <c r="B19" s="37" t="s">
        <v>337</v>
      </c>
      <c r="C19" s="27"/>
      <c r="D19" s="28"/>
      <c r="E19" s="29" t="n">
        <v>2004</v>
      </c>
      <c r="F19" s="30" t="s">
        <v>62</v>
      </c>
      <c r="G19" s="33" t="s">
        <v>189</v>
      </c>
      <c r="H19" s="219" t="n">
        <v>67.45</v>
      </c>
      <c r="I19" s="220" t="n">
        <v>126</v>
      </c>
      <c r="J19" s="220" t="n">
        <v>7</v>
      </c>
      <c r="K19" s="30" t="n">
        <v>211</v>
      </c>
      <c r="L19" s="221" t="n">
        <f aca="false">K19/2</f>
        <v>105.5</v>
      </c>
      <c r="M19" s="221" t="n">
        <v>1</v>
      </c>
      <c r="N19" s="30" t="n">
        <f aca="false">I19+L19</f>
        <v>231.5</v>
      </c>
      <c r="O19" s="29" t="s">
        <v>32</v>
      </c>
      <c r="P19" s="93" t="n">
        <v>14</v>
      </c>
      <c r="Q19" s="34" t="s">
        <v>338</v>
      </c>
      <c r="R19" s="27"/>
      <c r="S19" s="223"/>
    </row>
    <row r="20" customFormat="false" ht="18" hidden="false" customHeight="true" outlineLevel="0" collapsed="false">
      <c r="A20" s="9" t="n">
        <v>6</v>
      </c>
      <c r="B20" s="37" t="s">
        <v>339</v>
      </c>
      <c r="C20" s="27"/>
      <c r="D20" s="28"/>
      <c r="E20" s="29" t="s">
        <v>104</v>
      </c>
      <c r="F20" s="30" t="s">
        <v>62</v>
      </c>
      <c r="G20" s="33" t="s">
        <v>33</v>
      </c>
      <c r="H20" s="219" t="n">
        <v>67.55</v>
      </c>
      <c r="I20" s="220" t="n">
        <v>131</v>
      </c>
      <c r="J20" s="220" t="n">
        <v>5</v>
      </c>
      <c r="K20" s="30" t="n">
        <v>153</v>
      </c>
      <c r="L20" s="221" t="n">
        <f aca="false">K20/2</f>
        <v>76.5</v>
      </c>
      <c r="M20" s="221" t="n">
        <v>7</v>
      </c>
      <c r="N20" s="30" t="n">
        <f aca="false">I20+L20</f>
        <v>207.5</v>
      </c>
      <c r="O20" s="29" t="s">
        <v>32</v>
      </c>
      <c r="P20" s="93" t="n">
        <v>13</v>
      </c>
      <c r="Q20" s="34" t="s">
        <v>105</v>
      </c>
      <c r="R20" s="27"/>
      <c r="S20" s="223"/>
    </row>
    <row r="21" customFormat="false" ht="18" hidden="false" customHeight="true" outlineLevel="0" collapsed="false">
      <c r="A21" s="9" t="n">
        <v>7</v>
      </c>
      <c r="B21" s="37" t="s">
        <v>275</v>
      </c>
      <c r="C21" s="27"/>
      <c r="D21" s="28"/>
      <c r="E21" s="29" t="n">
        <v>2004</v>
      </c>
      <c r="F21" s="30" t="s">
        <v>62</v>
      </c>
      <c r="G21" s="33" t="s">
        <v>36</v>
      </c>
      <c r="H21" s="219" t="n">
        <v>67.35</v>
      </c>
      <c r="I21" s="220" t="n">
        <v>130</v>
      </c>
      <c r="J21" s="220" t="n">
        <v>6</v>
      </c>
      <c r="K21" s="30" t="n">
        <v>137</v>
      </c>
      <c r="L21" s="221" t="n">
        <f aca="false">K21/2</f>
        <v>68.5</v>
      </c>
      <c r="M21" s="221" t="n">
        <v>9</v>
      </c>
      <c r="N21" s="30" t="n">
        <f aca="false">I21+L21</f>
        <v>198.5</v>
      </c>
      <c r="O21" s="29" t="s">
        <v>32</v>
      </c>
      <c r="P21" s="93" t="n">
        <v>12</v>
      </c>
      <c r="Q21" s="34" t="s">
        <v>193</v>
      </c>
      <c r="R21" s="27"/>
      <c r="S21" s="223"/>
    </row>
    <row r="22" customFormat="false" ht="18" hidden="false" customHeight="true" outlineLevel="0" collapsed="false">
      <c r="A22" s="9" t="n">
        <v>8</v>
      </c>
      <c r="B22" s="37" t="s">
        <v>340</v>
      </c>
      <c r="C22" s="27"/>
      <c r="D22" s="28"/>
      <c r="E22" s="29" t="n">
        <v>2004</v>
      </c>
      <c r="F22" s="30" t="s">
        <v>62</v>
      </c>
      <c r="G22" s="33" t="s">
        <v>161</v>
      </c>
      <c r="H22" s="219" t="n">
        <v>66.15</v>
      </c>
      <c r="I22" s="220" t="n">
        <v>107</v>
      </c>
      <c r="J22" s="220" t="n">
        <v>9</v>
      </c>
      <c r="K22" s="30" t="n">
        <v>181</v>
      </c>
      <c r="L22" s="221" t="n">
        <f aca="false">K22/2</f>
        <v>90.5</v>
      </c>
      <c r="M22" s="221" t="n">
        <v>5</v>
      </c>
      <c r="N22" s="30" t="n">
        <f aca="false">I22+L22</f>
        <v>197.5</v>
      </c>
      <c r="O22" s="29" t="s">
        <v>32</v>
      </c>
      <c r="P22" s="93" t="n">
        <v>11</v>
      </c>
      <c r="Q22" s="34" t="s">
        <v>341</v>
      </c>
      <c r="R22" s="27"/>
      <c r="S22" s="223"/>
    </row>
    <row r="23" customFormat="false" ht="18" hidden="false" customHeight="true" outlineLevel="0" collapsed="false">
      <c r="A23" s="9" t="n">
        <v>9</v>
      </c>
      <c r="B23" s="37" t="s">
        <v>342</v>
      </c>
      <c r="C23" s="27"/>
      <c r="D23" s="28"/>
      <c r="E23" s="29" t="n">
        <v>2005</v>
      </c>
      <c r="F23" s="30" t="s">
        <v>32</v>
      </c>
      <c r="G23" s="33" t="s">
        <v>36</v>
      </c>
      <c r="H23" s="219" t="n">
        <v>67.3</v>
      </c>
      <c r="I23" s="220" t="n">
        <v>100</v>
      </c>
      <c r="J23" s="220" t="n">
        <v>11</v>
      </c>
      <c r="K23" s="30" t="n">
        <v>149</v>
      </c>
      <c r="L23" s="221" t="n">
        <f aca="false">K23/2</f>
        <v>74.5</v>
      </c>
      <c r="M23" s="221" t="n">
        <v>8</v>
      </c>
      <c r="N23" s="30" t="n">
        <f aca="false">I23+L23</f>
        <v>174.5</v>
      </c>
      <c r="O23" s="29" t="s">
        <v>32</v>
      </c>
      <c r="P23" s="93" t="n">
        <v>10</v>
      </c>
      <c r="Q23" s="34" t="s">
        <v>343</v>
      </c>
      <c r="R23" s="27"/>
      <c r="S23" s="223"/>
    </row>
    <row r="24" customFormat="false" ht="18" hidden="false" customHeight="true" outlineLevel="0" collapsed="false">
      <c r="A24" s="9" t="n">
        <v>10</v>
      </c>
      <c r="B24" s="37" t="s">
        <v>113</v>
      </c>
      <c r="C24" s="27"/>
      <c r="D24" s="28"/>
      <c r="E24" s="29" t="n">
        <v>2004</v>
      </c>
      <c r="F24" s="30" t="s">
        <v>32</v>
      </c>
      <c r="G24" s="33" t="s">
        <v>114</v>
      </c>
      <c r="H24" s="219" t="n">
        <v>66.8</v>
      </c>
      <c r="I24" s="220" t="n">
        <v>108</v>
      </c>
      <c r="J24" s="220" t="n">
        <v>8</v>
      </c>
      <c r="K24" s="30" t="n">
        <v>126</v>
      </c>
      <c r="L24" s="221" t="n">
        <f aca="false">K24/2</f>
        <v>63</v>
      </c>
      <c r="M24" s="221" t="n">
        <v>12</v>
      </c>
      <c r="N24" s="30" t="n">
        <f aca="false">I24+L24</f>
        <v>171</v>
      </c>
      <c r="O24" s="29" t="s">
        <v>32</v>
      </c>
      <c r="P24" s="93" t="n">
        <v>9</v>
      </c>
      <c r="Q24" s="34" t="s">
        <v>115</v>
      </c>
      <c r="R24" s="27"/>
      <c r="S24" s="223"/>
    </row>
    <row r="25" customFormat="false" ht="18" hidden="false" customHeight="true" outlineLevel="0" collapsed="false">
      <c r="A25" s="9" t="n">
        <v>11</v>
      </c>
      <c r="B25" s="37" t="s">
        <v>344</v>
      </c>
      <c r="C25" s="27"/>
      <c r="D25" s="28"/>
      <c r="E25" s="29" t="n">
        <v>2004</v>
      </c>
      <c r="F25" s="30" t="s">
        <v>302</v>
      </c>
      <c r="G25" s="33" t="s">
        <v>345</v>
      </c>
      <c r="H25" s="219" t="n">
        <v>66.3</v>
      </c>
      <c r="I25" s="220" t="n">
        <v>93</v>
      </c>
      <c r="J25" s="220" t="n">
        <v>12</v>
      </c>
      <c r="K25" s="30" t="n">
        <v>130</v>
      </c>
      <c r="L25" s="221" t="n">
        <f aca="false">K25/2</f>
        <v>65</v>
      </c>
      <c r="M25" s="221" t="n">
        <v>11</v>
      </c>
      <c r="N25" s="30" t="n">
        <f aca="false">I25+L25</f>
        <v>158</v>
      </c>
      <c r="O25" s="29" t="s">
        <v>111</v>
      </c>
      <c r="P25" s="93" t="n">
        <v>8</v>
      </c>
      <c r="Q25" s="34" t="s">
        <v>346</v>
      </c>
      <c r="R25" s="27"/>
      <c r="S25" s="223"/>
    </row>
    <row r="26" customFormat="false" ht="18" hidden="false" customHeight="true" outlineLevel="0" collapsed="false">
      <c r="A26" s="9" t="n">
        <v>12</v>
      </c>
      <c r="B26" s="37" t="s">
        <v>347</v>
      </c>
      <c r="C26" s="27"/>
      <c r="D26" s="28"/>
      <c r="E26" s="38" t="n">
        <v>2005</v>
      </c>
      <c r="F26" s="30" t="s">
        <v>32</v>
      </c>
      <c r="G26" s="39" t="s">
        <v>114</v>
      </c>
      <c r="H26" s="32" t="n">
        <v>66.25</v>
      </c>
      <c r="I26" s="220" t="n">
        <v>102</v>
      </c>
      <c r="J26" s="220" t="n">
        <v>10</v>
      </c>
      <c r="K26" s="30" t="n">
        <v>110</v>
      </c>
      <c r="L26" s="221" t="n">
        <f aca="false">K26/2</f>
        <v>55</v>
      </c>
      <c r="M26" s="221" t="n">
        <v>15</v>
      </c>
      <c r="N26" s="30" t="n">
        <f aca="false">I26+L26</f>
        <v>157</v>
      </c>
      <c r="O26" s="29" t="s">
        <v>32</v>
      </c>
      <c r="P26" s="93" t="n">
        <v>7</v>
      </c>
      <c r="Q26" s="26" t="s">
        <v>205</v>
      </c>
      <c r="R26" s="27"/>
      <c r="S26" s="223"/>
    </row>
    <row r="27" customFormat="false" ht="18" hidden="false" customHeight="true" outlineLevel="0" collapsed="false">
      <c r="A27" s="9" t="n">
        <v>13</v>
      </c>
      <c r="B27" s="37" t="s">
        <v>348</v>
      </c>
      <c r="C27" s="27"/>
      <c r="D27" s="28"/>
      <c r="E27" s="29" t="n">
        <v>2005</v>
      </c>
      <c r="F27" s="30" t="s">
        <v>32</v>
      </c>
      <c r="G27" s="33" t="s">
        <v>161</v>
      </c>
      <c r="H27" s="219" t="n">
        <v>67.25</v>
      </c>
      <c r="I27" s="220" t="n">
        <v>80</v>
      </c>
      <c r="J27" s="220" t="n">
        <v>13</v>
      </c>
      <c r="K27" s="30" t="n">
        <v>135</v>
      </c>
      <c r="L27" s="221" t="n">
        <f aca="false">K27/2</f>
        <v>67.5</v>
      </c>
      <c r="M27" s="221" t="n">
        <v>10</v>
      </c>
      <c r="N27" s="30" t="n">
        <f aca="false">I27+L27</f>
        <v>147.5</v>
      </c>
      <c r="O27" s="29" t="s">
        <v>32</v>
      </c>
      <c r="P27" s="93" t="n">
        <v>6</v>
      </c>
      <c r="Q27" s="34" t="s">
        <v>341</v>
      </c>
      <c r="R27" s="27"/>
      <c r="S27" s="223"/>
    </row>
    <row r="28" customFormat="false" ht="18" hidden="false" customHeight="true" outlineLevel="0" collapsed="false">
      <c r="A28" s="9" t="n">
        <v>14</v>
      </c>
      <c r="B28" s="37" t="s">
        <v>349</v>
      </c>
      <c r="C28" s="27"/>
      <c r="D28" s="28"/>
      <c r="E28" s="29" t="n">
        <v>2005</v>
      </c>
      <c r="F28" s="30" t="s">
        <v>40</v>
      </c>
      <c r="G28" s="33" t="s">
        <v>48</v>
      </c>
      <c r="H28" s="219" t="n">
        <v>66.2</v>
      </c>
      <c r="I28" s="220" t="n">
        <v>76</v>
      </c>
      <c r="J28" s="220" t="n">
        <v>14</v>
      </c>
      <c r="K28" s="30" t="n">
        <v>118</v>
      </c>
      <c r="L28" s="221" t="n">
        <f aca="false">K28/2</f>
        <v>59</v>
      </c>
      <c r="M28" s="221" t="n">
        <v>13</v>
      </c>
      <c r="N28" s="30" t="n">
        <f aca="false">I28+L28</f>
        <v>135</v>
      </c>
      <c r="O28" s="29" t="s">
        <v>111</v>
      </c>
      <c r="P28" s="93" t="n">
        <v>5</v>
      </c>
      <c r="Q28" s="34" t="s">
        <v>312</v>
      </c>
      <c r="R28" s="27"/>
      <c r="S28" s="223"/>
    </row>
    <row r="29" customFormat="false" ht="18" hidden="false" customHeight="true" outlineLevel="0" collapsed="false">
      <c r="A29" s="9" t="n">
        <v>15</v>
      </c>
      <c r="B29" s="26" t="s">
        <v>350</v>
      </c>
      <c r="C29" s="27"/>
      <c r="D29" s="28"/>
      <c r="E29" s="29" t="n">
        <v>2004</v>
      </c>
      <c r="F29" s="30" t="s">
        <v>32</v>
      </c>
      <c r="G29" s="31" t="s">
        <v>332</v>
      </c>
      <c r="H29" s="219" t="n">
        <v>66.75</v>
      </c>
      <c r="I29" s="30" t="n">
        <v>70</v>
      </c>
      <c r="J29" s="220" t="n">
        <v>15</v>
      </c>
      <c r="K29" s="30" t="n">
        <v>111</v>
      </c>
      <c r="L29" s="221" t="n">
        <f aca="false">K29/2</f>
        <v>55.5</v>
      </c>
      <c r="M29" s="221" t="n">
        <v>14</v>
      </c>
      <c r="N29" s="30" t="n">
        <f aca="false">I29+L29</f>
        <v>125.5</v>
      </c>
      <c r="O29" s="29" t="s">
        <v>32</v>
      </c>
      <c r="P29" s="93" t="n">
        <v>4</v>
      </c>
      <c r="Q29" s="34" t="s">
        <v>71</v>
      </c>
      <c r="R29" s="27"/>
      <c r="S29" s="223"/>
    </row>
    <row r="30" customFormat="false" ht="18" hidden="false" customHeight="true" outlineLevel="0" collapsed="false">
      <c r="A30" s="9" t="n">
        <v>16</v>
      </c>
      <c r="B30" s="37" t="s">
        <v>351</v>
      </c>
      <c r="C30" s="27"/>
      <c r="D30" s="28"/>
      <c r="E30" s="29" t="n">
        <v>2005</v>
      </c>
      <c r="F30" s="30" t="s">
        <v>16</v>
      </c>
      <c r="G30" s="33" t="s">
        <v>82</v>
      </c>
      <c r="H30" s="219" t="n">
        <v>67.05</v>
      </c>
      <c r="I30" s="220" t="n">
        <v>70</v>
      </c>
      <c r="J30" s="220" t="n">
        <v>16</v>
      </c>
      <c r="K30" s="30" t="n">
        <v>81</v>
      </c>
      <c r="L30" s="221" t="n">
        <f aca="false">K30/2</f>
        <v>40.5</v>
      </c>
      <c r="M30" s="221" t="n">
        <v>19</v>
      </c>
      <c r="N30" s="30" t="n">
        <f aca="false">I30+L30</f>
        <v>110.5</v>
      </c>
      <c r="O30" s="29" t="s">
        <v>111</v>
      </c>
      <c r="P30" s="93" t="n">
        <v>3</v>
      </c>
      <c r="Q30" s="34" t="s">
        <v>352</v>
      </c>
      <c r="R30" s="27"/>
      <c r="S30" s="223"/>
    </row>
    <row r="31" customFormat="false" ht="18" hidden="false" customHeight="true" outlineLevel="0" collapsed="false">
      <c r="A31" s="9" t="n">
        <v>17</v>
      </c>
      <c r="B31" s="26" t="s">
        <v>109</v>
      </c>
      <c r="C31" s="27"/>
      <c r="D31" s="28"/>
      <c r="E31" s="29" t="n">
        <v>2004</v>
      </c>
      <c r="F31" s="30" t="s">
        <v>40</v>
      </c>
      <c r="G31" s="31" t="s">
        <v>110</v>
      </c>
      <c r="H31" s="219" t="n">
        <v>65.1</v>
      </c>
      <c r="I31" s="30" t="n">
        <v>50</v>
      </c>
      <c r="J31" s="220" t="n">
        <v>17</v>
      </c>
      <c r="K31" s="30" t="n">
        <v>100</v>
      </c>
      <c r="L31" s="221" t="n">
        <f aca="false">K31/2</f>
        <v>50</v>
      </c>
      <c r="M31" s="221" t="n">
        <v>17</v>
      </c>
      <c r="N31" s="30" t="n">
        <f aca="false">I31+L31</f>
        <v>100</v>
      </c>
      <c r="O31" s="170" t="s">
        <v>353</v>
      </c>
      <c r="P31" s="93" t="n">
        <v>2</v>
      </c>
      <c r="Q31" s="34" t="s">
        <v>112</v>
      </c>
      <c r="R31" s="27"/>
      <c r="S31" s="223"/>
    </row>
    <row r="32" customFormat="false" ht="18" hidden="false" customHeight="true" outlineLevel="0" collapsed="false">
      <c r="A32" s="9" t="n">
        <v>18</v>
      </c>
      <c r="B32" s="37" t="s">
        <v>116</v>
      </c>
      <c r="C32" s="27"/>
      <c r="D32" s="28"/>
      <c r="E32" s="29" t="n">
        <v>2005</v>
      </c>
      <c r="F32" s="30" t="s">
        <v>16</v>
      </c>
      <c r="G32" s="33" t="s">
        <v>36</v>
      </c>
      <c r="H32" s="219" t="n">
        <v>67.2</v>
      </c>
      <c r="I32" s="220" t="n">
        <v>49</v>
      </c>
      <c r="J32" s="220" t="n">
        <v>18</v>
      </c>
      <c r="K32" s="30" t="n">
        <v>83</v>
      </c>
      <c r="L32" s="221" t="n">
        <f aca="false">K32/2</f>
        <v>41.5</v>
      </c>
      <c r="M32" s="221" t="n">
        <v>18</v>
      </c>
      <c r="N32" s="30" t="n">
        <f aca="false">I32+L32</f>
        <v>90.5</v>
      </c>
      <c r="O32" s="170" t="s">
        <v>16</v>
      </c>
      <c r="P32" s="93" t="n">
        <v>1</v>
      </c>
      <c r="Q32" s="34" t="s">
        <v>76</v>
      </c>
      <c r="R32" s="27"/>
      <c r="S32" s="223"/>
    </row>
    <row r="33" customFormat="false" ht="15" hidden="false" customHeight="false" outlineLevel="0" collapsed="false">
      <c r="A33" s="9" t="n">
        <v>19</v>
      </c>
      <c r="B33" s="37" t="s">
        <v>354</v>
      </c>
      <c r="C33" s="27"/>
      <c r="D33" s="28"/>
      <c r="E33" s="29" t="s">
        <v>31</v>
      </c>
      <c r="F33" s="30" t="s">
        <v>355</v>
      </c>
      <c r="G33" s="33" t="s">
        <v>137</v>
      </c>
      <c r="H33" s="219" t="n">
        <v>66.95</v>
      </c>
      <c r="I33" s="220" t="n">
        <v>41</v>
      </c>
      <c r="J33" s="220" t="n">
        <v>20</v>
      </c>
      <c r="K33" s="30" t="n">
        <v>80</v>
      </c>
      <c r="L33" s="221" t="n">
        <f aca="false">K33/2</f>
        <v>40</v>
      </c>
      <c r="M33" s="221" t="n">
        <v>20</v>
      </c>
      <c r="N33" s="30" t="n">
        <f aca="false">I33+L33</f>
        <v>81</v>
      </c>
      <c r="O33" s="170" t="s">
        <v>308</v>
      </c>
      <c r="P33" s="93" t="n">
        <v>1</v>
      </c>
      <c r="Q33" s="227" t="s">
        <v>138</v>
      </c>
      <c r="R33" s="27"/>
      <c r="S33" s="223"/>
    </row>
    <row r="34" customFormat="false" ht="15" hidden="false" customHeight="false" outlineLevel="0" collapsed="false">
      <c r="A34" s="9" t="n">
        <v>20</v>
      </c>
      <c r="B34" s="37" t="s">
        <v>117</v>
      </c>
      <c r="C34" s="27"/>
      <c r="D34" s="28"/>
      <c r="E34" s="29" t="n">
        <v>2005</v>
      </c>
      <c r="F34" s="30" t="s">
        <v>16</v>
      </c>
      <c r="G34" s="33" t="s">
        <v>118</v>
      </c>
      <c r="H34" s="72" t="n">
        <v>65.5</v>
      </c>
      <c r="I34" s="220" t="n">
        <v>27</v>
      </c>
      <c r="J34" s="220" t="n">
        <v>21</v>
      </c>
      <c r="K34" s="30" t="n">
        <v>106</v>
      </c>
      <c r="L34" s="221" t="n">
        <f aca="false">K34/2</f>
        <v>53</v>
      </c>
      <c r="M34" s="221" t="n">
        <v>16</v>
      </c>
      <c r="N34" s="30" t="n">
        <f aca="false">I34+L34</f>
        <v>80</v>
      </c>
      <c r="O34" s="170" t="s">
        <v>40</v>
      </c>
      <c r="P34" s="93" t="n">
        <v>1</v>
      </c>
      <c r="Q34" s="34" t="s">
        <v>119</v>
      </c>
      <c r="R34" s="27"/>
      <c r="S34" s="223"/>
    </row>
    <row r="35" customFormat="false" ht="15" hidden="false" customHeight="false" outlineLevel="0" collapsed="false">
      <c r="A35" s="9" t="n">
        <v>21</v>
      </c>
      <c r="B35" s="37" t="s">
        <v>356</v>
      </c>
      <c r="C35" s="27"/>
      <c r="D35" s="28"/>
      <c r="E35" s="29" t="s">
        <v>31</v>
      </c>
      <c r="F35" s="30" t="s">
        <v>32</v>
      </c>
      <c r="G35" s="33" t="s">
        <v>357</v>
      </c>
      <c r="H35" s="219" t="n">
        <v>67.3</v>
      </c>
      <c r="I35" s="220" t="n">
        <v>42</v>
      </c>
      <c r="J35" s="220" t="n">
        <v>19</v>
      </c>
      <c r="K35" s="30" t="n">
        <v>56</v>
      </c>
      <c r="L35" s="221" t="n">
        <f aca="false">K35/2</f>
        <v>28</v>
      </c>
      <c r="M35" s="221" t="n">
        <v>21</v>
      </c>
      <c r="N35" s="30" t="n">
        <f aca="false">I35+L35</f>
        <v>70</v>
      </c>
      <c r="O35" s="170" t="s">
        <v>40</v>
      </c>
      <c r="P35" s="93" t="n">
        <v>1</v>
      </c>
      <c r="Q35" s="34" t="s">
        <v>358</v>
      </c>
      <c r="R35" s="27"/>
      <c r="S35" s="223"/>
    </row>
    <row r="36" customFormat="false" ht="15.75" hidden="false" customHeight="false" outlineLevel="0" collapsed="false">
      <c r="A36" s="49"/>
      <c r="B36" s="50"/>
      <c r="C36" s="50"/>
      <c r="F36" s="51"/>
      <c r="J36" s="49"/>
      <c r="M36" s="51"/>
      <c r="N36" s="52"/>
      <c r="P36" s="52"/>
    </row>
    <row r="37" customFormat="false" ht="15.75" hidden="false" customHeight="false" outlineLevel="0" collapsed="false">
      <c r="A37" s="49" t="s">
        <v>52</v>
      </c>
      <c r="B37" s="50"/>
      <c r="C37" s="50"/>
      <c r="F37" s="51" t="s">
        <v>53</v>
      </c>
      <c r="J37" s="49" t="s">
        <v>54</v>
      </c>
      <c r="M37" s="51"/>
      <c r="N37" s="52"/>
      <c r="P37" s="52" t="s">
        <v>55</v>
      </c>
    </row>
    <row r="38" customFormat="false" ht="15.75" hidden="false" customHeight="false" outlineLevel="0" collapsed="false">
      <c r="A38" s="49"/>
      <c r="B38" s="50"/>
      <c r="C38" s="50"/>
      <c r="F38" s="51"/>
      <c r="J38" s="49"/>
      <c r="M38" s="51"/>
      <c r="N38" s="52"/>
      <c r="P38" s="52"/>
    </row>
    <row r="39" customFormat="false" ht="15.75" hidden="false" customHeight="false" outlineLevel="0" collapsed="false">
      <c r="A39" s="49" t="s">
        <v>56</v>
      </c>
      <c r="B39" s="50"/>
      <c r="C39" s="50"/>
      <c r="F39" s="51" t="s">
        <v>57</v>
      </c>
      <c r="J39" s="49" t="s">
        <v>58</v>
      </c>
      <c r="M39" s="51"/>
      <c r="N39" s="52"/>
      <c r="P39" s="52" t="s">
        <v>59</v>
      </c>
    </row>
    <row r="40" customFormat="false" ht="15.75" hidden="false" customHeight="false" outlineLevel="0" collapsed="false">
      <c r="N40" s="57"/>
    </row>
  </sheetData>
  <mergeCells count="29">
    <mergeCell ref="A1:S1"/>
    <mergeCell ref="A2:S2"/>
    <mergeCell ref="A3:S3"/>
    <mergeCell ref="A4:S4"/>
    <mergeCell ref="A5:D5"/>
    <mergeCell ref="E5:P5"/>
    <mergeCell ref="A6:C6"/>
    <mergeCell ref="E6:P6"/>
    <mergeCell ref="Q6:S6"/>
    <mergeCell ref="E7:P7"/>
    <mergeCell ref="Q7:S7"/>
    <mergeCell ref="E8:P8"/>
    <mergeCell ref="Q8:S9"/>
    <mergeCell ref="E10:P10"/>
    <mergeCell ref="E11:P11"/>
    <mergeCell ref="A13:A14"/>
    <mergeCell ref="B13:D14"/>
    <mergeCell ref="E13:E14"/>
    <mergeCell ref="F13:F14"/>
    <mergeCell ref="G13:G14"/>
    <mergeCell ref="H13:H14"/>
    <mergeCell ref="I13:I14"/>
    <mergeCell ref="J13:J14"/>
    <mergeCell ref="K13:L13"/>
    <mergeCell ref="M13:M14"/>
    <mergeCell ref="N13:N14"/>
    <mergeCell ref="O13:O14"/>
    <mergeCell ref="P13:P14"/>
    <mergeCell ref="Q13:S14"/>
  </mergeCells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8EB4E3"/>
    <pageSetUpPr fitToPage="true"/>
  </sheetPr>
  <dimension ref="A1:S44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N28" activeCellId="0" sqref="N28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false" hidden="false" outlineLevel="0" max="2" min="2" style="1" width="9.14"/>
    <col collapsed="false" customWidth="true" hidden="false" outlineLevel="0" max="3" min="3" style="1" width="9.85"/>
    <col collapsed="false" customWidth="true" hidden="false" outlineLevel="0" max="4" min="4" style="1" width="6.42"/>
    <col collapsed="false" customWidth="true" hidden="false" outlineLevel="0" max="5" min="5" style="1" width="10.42"/>
    <col collapsed="false" customWidth="true" hidden="false" outlineLevel="0" max="6" min="6" style="1" width="8.57"/>
    <col collapsed="false" customWidth="true" hidden="false" outlineLevel="0" max="7" min="7" style="1" width="30.7"/>
    <col collapsed="false" customWidth="true" hidden="false" outlineLevel="0" max="8" min="8" style="1" width="7.86"/>
    <col collapsed="false" customWidth="true" hidden="false" outlineLevel="0" max="9" min="9" style="1" width="7.57"/>
    <col collapsed="false" customWidth="true" hidden="false" outlineLevel="0" max="10" min="10" style="1" width="6.28"/>
    <col collapsed="false" customWidth="true" hidden="false" outlineLevel="0" max="11" min="11" style="1" width="8.42"/>
    <col collapsed="false" customWidth="true" hidden="false" outlineLevel="0" max="12" min="12" style="1" width="8.71"/>
    <col collapsed="false" customWidth="true" hidden="false" outlineLevel="0" max="13" min="13" style="1" width="6.57"/>
    <col collapsed="false" customWidth="true" hidden="false" outlineLevel="0" max="14" min="14" style="1" width="7"/>
    <col collapsed="false" customWidth="true" hidden="false" outlineLevel="0" max="15" min="15" style="1" width="7.57"/>
    <col collapsed="false" customWidth="true" hidden="false" outlineLevel="0" max="16" min="16" style="2" width="7.86"/>
    <col collapsed="false" customWidth="true" hidden="false" outlineLevel="0" max="17" min="17" style="1" width="12.86"/>
    <col collapsed="false" customWidth="true" hidden="false" outlineLevel="0" max="18" min="18" style="1" width="11.86"/>
    <col collapsed="false" customWidth="true" hidden="false" outlineLevel="0" max="19" min="19" style="1" width="12.29"/>
    <col collapsed="false" customWidth="false" hidden="false" outlineLevel="0" max="1024" min="20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customFormat="false" ht="18.75" hidden="false" customHeight="true" outlineLevel="0" collapsed="false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customFormat="false" ht="18" hidden="false" customHeight="true" outlineLevel="0" collapsed="false">
      <c r="A5" s="214" t="s">
        <v>4</v>
      </c>
      <c r="B5" s="214"/>
      <c r="C5" s="214"/>
      <c r="D5" s="214"/>
      <c r="E5" s="8" t="s">
        <v>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customFormat="false" ht="18" hidden="false" customHeight="true" outlineLevel="0" collapsed="false">
      <c r="A6" s="9" t="s">
        <v>284</v>
      </c>
      <c r="B6" s="9"/>
      <c r="C6" s="9"/>
      <c r="D6" s="7"/>
      <c r="E6" s="8" t="s">
        <v>7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11" t="s">
        <v>8</v>
      </c>
      <c r="R6" s="11"/>
      <c r="S6" s="11"/>
    </row>
    <row r="7" customFormat="false" ht="18" hidden="false" customHeight="true" outlineLevel="0" collapsed="false">
      <c r="A7" s="215" t="s">
        <v>285</v>
      </c>
      <c r="B7" s="215" t="s">
        <v>286</v>
      </c>
      <c r="C7" s="215" t="s">
        <v>287</v>
      </c>
      <c r="D7" s="10"/>
      <c r="E7" s="8" t="s">
        <v>9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11" t="s">
        <v>10</v>
      </c>
      <c r="R7" s="11"/>
      <c r="S7" s="11"/>
    </row>
    <row r="8" customFormat="false" ht="18" hidden="false" customHeight="true" outlineLevel="0" collapsed="false">
      <c r="A8" s="9" t="n">
        <v>191</v>
      </c>
      <c r="B8" s="9" t="n">
        <v>228</v>
      </c>
      <c r="C8" s="9" t="n">
        <v>305</v>
      </c>
      <c r="D8" s="12"/>
      <c r="E8" s="3" t="s">
        <v>11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16" t="s">
        <v>12</v>
      </c>
      <c r="R8" s="216"/>
      <c r="S8" s="216"/>
    </row>
    <row r="9" customFormat="false" ht="5.25" hidden="false" customHeight="true" outlineLevel="0" collapsed="false">
      <c r="A9" s="217"/>
      <c r="B9" s="218"/>
      <c r="C9" s="17"/>
      <c r="D9" s="1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216"/>
      <c r="R9" s="216"/>
      <c r="S9" s="216"/>
    </row>
    <row r="10" customFormat="false" ht="18" hidden="false" customHeight="true" outlineLevel="0" collapsed="false">
      <c r="A10" s="15" t="s">
        <v>13</v>
      </c>
      <c r="B10" s="16"/>
      <c r="C10" s="17"/>
      <c r="D10" s="18" t="n">
        <v>35</v>
      </c>
      <c r="E10" s="77" t="s">
        <v>288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216" t="s">
        <v>15</v>
      </c>
      <c r="R10" s="216" t="s">
        <v>359</v>
      </c>
      <c r="S10" s="216" t="s">
        <v>360</v>
      </c>
    </row>
    <row r="11" customFormat="false" ht="18" hidden="false" customHeight="true" outlineLevel="0" collapsed="false">
      <c r="A11" s="20" t="s">
        <v>18</v>
      </c>
      <c r="B11" s="16"/>
      <c r="C11" s="17"/>
      <c r="D11" s="18" t="n">
        <v>248</v>
      </c>
      <c r="E11" s="77" t="s">
        <v>120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14" t="n">
        <v>120</v>
      </c>
      <c r="R11" s="14" t="n">
        <v>95</v>
      </c>
      <c r="S11" s="14" t="n">
        <v>70</v>
      </c>
    </row>
    <row r="12" customFormat="false" ht="7.5" hidden="false" customHeight="true" outlineLevel="0" collapsed="false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  <c r="Q12" s="21"/>
      <c r="R12" s="21"/>
    </row>
    <row r="13" customFormat="false" ht="12.75" hidden="false" customHeight="true" outlineLevel="0" collapsed="false">
      <c r="A13" s="25" t="s">
        <v>20</v>
      </c>
      <c r="B13" s="23" t="s">
        <v>21</v>
      </c>
      <c r="C13" s="23"/>
      <c r="D13" s="23"/>
      <c r="E13" s="23" t="s">
        <v>22</v>
      </c>
      <c r="F13" s="23" t="s">
        <v>23</v>
      </c>
      <c r="G13" s="23" t="s">
        <v>24</v>
      </c>
      <c r="H13" s="23" t="s">
        <v>25</v>
      </c>
      <c r="I13" s="23" t="s">
        <v>26</v>
      </c>
      <c r="J13" s="23" t="s">
        <v>289</v>
      </c>
      <c r="K13" s="24" t="s">
        <v>290</v>
      </c>
      <c r="L13" s="24"/>
      <c r="M13" s="23" t="s">
        <v>289</v>
      </c>
      <c r="N13" s="23" t="s">
        <v>291</v>
      </c>
      <c r="O13" s="23" t="s">
        <v>27</v>
      </c>
      <c r="P13" s="25" t="s">
        <v>28</v>
      </c>
      <c r="Q13" s="23" t="s">
        <v>29</v>
      </c>
      <c r="R13" s="23"/>
      <c r="S13" s="23"/>
    </row>
    <row r="14" customFormat="false" ht="12.75" hidden="false" customHeight="false" outlineLevel="0" collapsed="false">
      <c r="A14" s="25"/>
      <c r="B14" s="23"/>
      <c r="C14" s="23"/>
      <c r="D14" s="23"/>
      <c r="E14" s="23"/>
      <c r="F14" s="23"/>
      <c r="G14" s="23"/>
      <c r="H14" s="23"/>
      <c r="I14" s="23"/>
      <c r="J14" s="23"/>
      <c r="K14" s="24" t="s">
        <v>292</v>
      </c>
      <c r="L14" s="24" t="s">
        <v>293</v>
      </c>
      <c r="M14" s="23"/>
      <c r="N14" s="23"/>
      <c r="O14" s="23"/>
      <c r="P14" s="25"/>
      <c r="Q14" s="23"/>
      <c r="R14" s="23"/>
      <c r="S14" s="23"/>
    </row>
    <row r="15" customFormat="false" ht="18" hidden="false" customHeight="true" outlineLevel="0" collapsed="false">
      <c r="A15" s="9" t="n">
        <v>1</v>
      </c>
      <c r="B15" s="37" t="s">
        <v>121</v>
      </c>
      <c r="C15" s="27"/>
      <c r="D15" s="28"/>
      <c r="E15" s="29" t="n">
        <v>2004</v>
      </c>
      <c r="F15" s="30" t="s">
        <v>98</v>
      </c>
      <c r="G15" s="33" t="s">
        <v>67</v>
      </c>
      <c r="H15" s="219" t="n">
        <v>70.75</v>
      </c>
      <c r="I15" s="220" t="n">
        <v>152</v>
      </c>
      <c r="J15" s="220" t="n">
        <v>1</v>
      </c>
      <c r="K15" s="30" t="n">
        <v>214</v>
      </c>
      <c r="L15" s="221" t="n">
        <f aca="false">K15/2</f>
        <v>107</v>
      </c>
      <c r="M15" s="221" t="n">
        <v>1</v>
      </c>
      <c r="N15" s="30" t="n">
        <f aca="false">I15+L15</f>
        <v>259</v>
      </c>
      <c r="O15" s="29" t="s">
        <v>32</v>
      </c>
      <c r="P15" s="93" t="n">
        <v>20</v>
      </c>
      <c r="Q15" s="34" t="s">
        <v>122</v>
      </c>
      <c r="R15" s="27"/>
      <c r="S15" s="223"/>
    </row>
    <row r="16" customFormat="false" ht="18" hidden="false" customHeight="true" outlineLevel="0" collapsed="false">
      <c r="A16" s="9" t="n">
        <v>2</v>
      </c>
      <c r="B16" s="37" t="s">
        <v>361</v>
      </c>
      <c r="C16" s="27"/>
      <c r="D16" s="28"/>
      <c r="E16" s="29" t="n">
        <v>2005</v>
      </c>
      <c r="F16" s="30" t="s">
        <v>62</v>
      </c>
      <c r="G16" s="33" t="s">
        <v>99</v>
      </c>
      <c r="H16" s="219" t="n">
        <v>72.7</v>
      </c>
      <c r="I16" s="220" t="n">
        <v>133</v>
      </c>
      <c r="J16" s="220" t="n">
        <v>4</v>
      </c>
      <c r="K16" s="30" t="n">
        <v>204</v>
      </c>
      <c r="L16" s="221" t="n">
        <f aca="false">K16/2</f>
        <v>102</v>
      </c>
      <c r="M16" s="221" t="n">
        <v>2</v>
      </c>
      <c r="N16" s="30" t="n">
        <f aca="false">I16+L16</f>
        <v>235</v>
      </c>
      <c r="O16" s="29" t="s">
        <v>32</v>
      </c>
      <c r="P16" s="93" t="n">
        <v>18</v>
      </c>
      <c r="Q16" s="34" t="s">
        <v>100</v>
      </c>
      <c r="R16" s="27"/>
      <c r="S16" s="223"/>
    </row>
    <row r="17" customFormat="false" ht="18" hidden="false" customHeight="true" outlineLevel="0" collapsed="false">
      <c r="A17" s="9" t="n">
        <v>3</v>
      </c>
      <c r="B17" s="37" t="s">
        <v>123</v>
      </c>
      <c r="C17" s="27"/>
      <c r="D17" s="28"/>
      <c r="E17" s="29" t="s">
        <v>104</v>
      </c>
      <c r="F17" s="30" t="s">
        <v>62</v>
      </c>
      <c r="G17" s="33" t="s">
        <v>33</v>
      </c>
      <c r="H17" s="219" t="n">
        <v>72.75</v>
      </c>
      <c r="I17" s="220" t="n">
        <v>146</v>
      </c>
      <c r="J17" s="220" t="n">
        <v>2</v>
      </c>
      <c r="K17" s="30" t="n">
        <v>162</v>
      </c>
      <c r="L17" s="221" t="n">
        <f aca="false">K17/2</f>
        <v>81</v>
      </c>
      <c r="M17" s="221" t="n">
        <v>6</v>
      </c>
      <c r="N17" s="30" t="n">
        <f aca="false">I17+L17</f>
        <v>227</v>
      </c>
      <c r="O17" s="29" t="s">
        <v>32</v>
      </c>
      <c r="P17" s="93" t="n">
        <v>16</v>
      </c>
      <c r="Q17" s="34" t="s">
        <v>124</v>
      </c>
      <c r="R17" s="27"/>
      <c r="S17" s="223"/>
    </row>
    <row r="18" customFormat="false" ht="18" hidden="false" customHeight="true" outlineLevel="0" collapsed="false">
      <c r="A18" s="9" t="n">
        <v>4</v>
      </c>
      <c r="B18" s="37" t="s">
        <v>269</v>
      </c>
      <c r="C18" s="27"/>
      <c r="D18" s="28"/>
      <c r="E18" s="29" t="n">
        <v>2005</v>
      </c>
      <c r="F18" s="30" t="s">
        <v>32</v>
      </c>
      <c r="G18" s="33" t="s">
        <v>114</v>
      </c>
      <c r="H18" s="219" t="n">
        <v>69.2</v>
      </c>
      <c r="I18" s="220" t="n">
        <v>144</v>
      </c>
      <c r="J18" s="220" t="n">
        <v>3</v>
      </c>
      <c r="K18" s="30" t="n">
        <v>144</v>
      </c>
      <c r="L18" s="221" t="n">
        <f aca="false">K18/2</f>
        <v>72</v>
      </c>
      <c r="M18" s="221" t="n">
        <v>8</v>
      </c>
      <c r="N18" s="30" t="n">
        <f aca="false">I18+L18</f>
        <v>216</v>
      </c>
      <c r="O18" s="29" t="s">
        <v>32</v>
      </c>
      <c r="P18" s="93" t="n">
        <v>15</v>
      </c>
      <c r="Q18" s="34" t="s">
        <v>205</v>
      </c>
      <c r="R18" s="27"/>
      <c r="S18" s="223"/>
    </row>
    <row r="19" customFormat="false" ht="18" hidden="false" customHeight="true" outlineLevel="0" collapsed="false">
      <c r="A19" s="9" t="n">
        <v>5</v>
      </c>
      <c r="B19" s="37" t="s">
        <v>128</v>
      </c>
      <c r="C19" s="27"/>
      <c r="D19" s="28"/>
      <c r="E19" s="29" t="n">
        <v>2004</v>
      </c>
      <c r="F19" s="30" t="s">
        <v>62</v>
      </c>
      <c r="G19" s="33" t="s">
        <v>114</v>
      </c>
      <c r="H19" s="219" t="n">
        <v>71.4</v>
      </c>
      <c r="I19" s="220" t="n">
        <v>126</v>
      </c>
      <c r="J19" s="220" t="n">
        <v>5</v>
      </c>
      <c r="K19" s="30" t="n">
        <v>155</v>
      </c>
      <c r="L19" s="221" t="n">
        <f aca="false">K19/2</f>
        <v>77.5</v>
      </c>
      <c r="M19" s="221" t="n">
        <v>7</v>
      </c>
      <c r="N19" s="30" t="n">
        <f aca="false">I19+L19</f>
        <v>203.5</v>
      </c>
      <c r="O19" s="29" t="s">
        <v>32</v>
      </c>
      <c r="P19" s="93" t="n">
        <v>14</v>
      </c>
      <c r="Q19" s="34" t="s">
        <v>129</v>
      </c>
      <c r="R19" s="27"/>
      <c r="S19" s="223"/>
    </row>
    <row r="20" customFormat="false" ht="18" hidden="false" customHeight="true" outlineLevel="0" collapsed="false">
      <c r="A20" s="9" t="n">
        <v>6</v>
      </c>
      <c r="B20" s="37" t="s">
        <v>362</v>
      </c>
      <c r="C20" s="27"/>
      <c r="D20" s="28"/>
      <c r="E20" s="29" t="n">
        <v>2004</v>
      </c>
      <c r="F20" s="30" t="s">
        <v>62</v>
      </c>
      <c r="G20" s="33" t="s">
        <v>67</v>
      </c>
      <c r="H20" s="219" t="n">
        <v>71.8</v>
      </c>
      <c r="I20" s="220" t="n">
        <v>103</v>
      </c>
      <c r="J20" s="220" t="n">
        <v>8</v>
      </c>
      <c r="K20" s="30" t="n">
        <v>197</v>
      </c>
      <c r="L20" s="221" t="n">
        <f aca="false">K20/2</f>
        <v>98.5</v>
      </c>
      <c r="M20" s="221" t="n">
        <v>3</v>
      </c>
      <c r="N20" s="30" t="n">
        <f aca="false">I20+L20</f>
        <v>201.5</v>
      </c>
      <c r="O20" s="29" t="s">
        <v>32</v>
      </c>
      <c r="P20" s="93" t="n">
        <v>13</v>
      </c>
      <c r="Q20" s="34" t="s">
        <v>122</v>
      </c>
      <c r="R20" s="27"/>
      <c r="S20" s="223"/>
    </row>
    <row r="21" customFormat="false" ht="18" hidden="false" customHeight="true" outlineLevel="0" collapsed="false">
      <c r="A21" s="9" t="n">
        <v>7</v>
      </c>
      <c r="B21" s="37" t="s">
        <v>134</v>
      </c>
      <c r="C21" s="27"/>
      <c r="D21" s="28"/>
      <c r="E21" s="29" t="n">
        <v>2005</v>
      </c>
      <c r="F21" s="33" t="s">
        <v>32</v>
      </c>
      <c r="G21" s="33" t="s">
        <v>114</v>
      </c>
      <c r="H21" s="219" t="n">
        <v>71.55</v>
      </c>
      <c r="I21" s="220" t="n">
        <v>99</v>
      </c>
      <c r="J21" s="220" t="n">
        <v>10</v>
      </c>
      <c r="K21" s="30" t="n">
        <v>179</v>
      </c>
      <c r="L21" s="221" t="n">
        <f aca="false">K21/2</f>
        <v>89.5</v>
      </c>
      <c r="M21" s="221" t="n">
        <v>4</v>
      </c>
      <c r="N21" s="30" t="n">
        <f aca="false">I21+L21</f>
        <v>188.5</v>
      </c>
      <c r="O21" s="29" t="s">
        <v>32</v>
      </c>
      <c r="P21" s="93" t="n">
        <v>12</v>
      </c>
      <c r="Q21" s="34" t="s">
        <v>135</v>
      </c>
      <c r="R21" s="27"/>
      <c r="S21" s="223"/>
    </row>
    <row r="22" customFormat="false" ht="18" hidden="false" customHeight="true" outlineLevel="0" collapsed="false">
      <c r="A22" s="9" t="n">
        <v>8</v>
      </c>
      <c r="B22" s="37" t="s">
        <v>363</v>
      </c>
      <c r="C22" s="27"/>
      <c r="D22" s="28"/>
      <c r="E22" s="38" t="n">
        <v>2005</v>
      </c>
      <c r="F22" s="30" t="s">
        <v>16</v>
      </c>
      <c r="G22" s="39" t="s">
        <v>39</v>
      </c>
      <c r="H22" s="32" t="n">
        <v>70.5</v>
      </c>
      <c r="I22" s="220" t="n">
        <v>102</v>
      </c>
      <c r="J22" s="220" t="n">
        <v>9</v>
      </c>
      <c r="K22" s="30" t="n">
        <v>162</v>
      </c>
      <c r="L22" s="221" t="n">
        <f aca="false">K22/2</f>
        <v>81</v>
      </c>
      <c r="M22" s="221" t="n">
        <v>5</v>
      </c>
      <c r="N22" s="30" t="n">
        <f aca="false">I22+L22</f>
        <v>183</v>
      </c>
      <c r="O22" s="29" t="s">
        <v>111</v>
      </c>
      <c r="P22" s="93" t="n">
        <v>11</v>
      </c>
      <c r="Q22" s="26" t="s">
        <v>364</v>
      </c>
      <c r="R22" s="27"/>
      <c r="S22" s="223"/>
    </row>
    <row r="23" customFormat="false" ht="18" hidden="false" customHeight="true" outlineLevel="0" collapsed="false">
      <c r="A23" s="9" t="n">
        <v>9</v>
      </c>
      <c r="B23" s="37" t="s">
        <v>365</v>
      </c>
      <c r="C23" s="27"/>
      <c r="D23" s="28"/>
      <c r="E23" s="29" t="n">
        <v>2005</v>
      </c>
      <c r="F23" s="30" t="s">
        <v>32</v>
      </c>
      <c r="G23" s="33" t="s">
        <v>48</v>
      </c>
      <c r="H23" s="219" t="n">
        <v>71.05</v>
      </c>
      <c r="I23" s="220" t="n">
        <v>110</v>
      </c>
      <c r="J23" s="220" t="n">
        <v>6</v>
      </c>
      <c r="K23" s="30" t="n">
        <v>142</v>
      </c>
      <c r="L23" s="221" t="n">
        <f aca="false">K23/2</f>
        <v>71</v>
      </c>
      <c r="M23" s="221" t="n">
        <v>9</v>
      </c>
      <c r="N23" s="30" t="n">
        <f aca="false">I23+L23</f>
        <v>181</v>
      </c>
      <c r="O23" s="29" t="s">
        <v>32</v>
      </c>
      <c r="P23" s="93" t="n">
        <v>10</v>
      </c>
      <c r="Q23" s="34" t="s">
        <v>51</v>
      </c>
      <c r="R23" s="27"/>
      <c r="S23" s="223"/>
    </row>
    <row r="24" customFormat="false" ht="18" hidden="false" customHeight="true" outlineLevel="0" collapsed="false">
      <c r="A24" s="9" t="n">
        <v>10</v>
      </c>
      <c r="B24" s="37" t="s">
        <v>366</v>
      </c>
      <c r="C24" s="27"/>
      <c r="D24" s="28"/>
      <c r="E24" s="29" t="n">
        <v>2004</v>
      </c>
      <c r="F24" s="30" t="s">
        <v>32</v>
      </c>
      <c r="G24" s="33" t="s">
        <v>189</v>
      </c>
      <c r="H24" s="219" t="n">
        <v>68.85</v>
      </c>
      <c r="I24" s="220" t="n">
        <v>95</v>
      </c>
      <c r="J24" s="220" t="n">
        <v>12</v>
      </c>
      <c r="K24" s="30" t="n">
        <v>141</v>
      </c>
      <c r="L24" s="221" t="n">
        <f aca="false">K24/2</f>
        <v>70.5</v>
      </c>
      <c r="M24" s="221" t="n">
        <v>10</v>
      </c>
      <c r="N24" s="30" t="n">
        <f aca="false">I24+L24</f>
        <v>165.5</v>
      </c>
      <c r="O24" s="29" t="s">
        <v>32</v>
      </c>
      <c r="P24" s="93" t="n">
        <v>9</v>
      </c>
      <c r="Q24" s="34" t="s">
        <v>367</v>
      </c>
      <c r="R24" s="27"/>
      <c r="S24" s="223"/>
    </row>
    <row r="25" customFormat="false" ht="18" hidden="false" customHeight="true" outlineLevel="0" collapsed="false">
      <c r="A25" s="9" t="n">
        <v>11</v>
      </c>
      <c r="B25" s="37" t="s">
        <v>368</v>
      </c>
      <c r="C25" s="27"/>
      <c r="D25" s="28"/>
      <c r="E25" s="29" t="n">
        <v>2004</v>
      </c>
      <c r="F25" s="30" t="s">
        <v>32</v>
      </c>
      <c r="G25" s="33" t="s">
        <v>36</v>
      </c>
      <c r="H25" s="219" t="n">
        <v>71.85</v>
      </c>
      <c r="I25" s="220" t="n">
        <v>83</v>
      </c>
      <c r="J25" s="220" t="n">
        <v>14</v>
      </c>
      <c r="K25" s="30" t="n">
        <v>141</v>
      </c>
      <c r="L25" s="221" t="n">
        <f aca="false">K25/2</f>
        <v>70.5</v>
      </c>
      <c r="M25" s="221" t="n">
        <v>11</v>
      </c>
      <c r="N25" s="30" t="n">
        <f aca="false">I25+L25</f>
        <v>153.5</v>
      </c>
      <c r="O25" s="29" t="s">
        <v>32</v>
      </c>
      <c r="P25" s="93" t="n">
        <v>8</v>
      </c>
      <c r="Q25" s="34" t="s">
        <v>140</v>
      </c>
      <c r="R25" s="27"/>
      <c r="S25" s="223"/>
    </row>
    <row r="26" customFormat="false" ht="18" hidden="false" customHeight="true" outlineLevel="0" collapsed="false">
      <c r="A26" s="9" t="n">
        <v>12</v>
      </c>
      <c r="B26" s="26" t="s">
        <v>369</v>
      </c>
      <c r="C26" s="27"/>
      <c r="D26" s="28"/>
      <c r="E26" s="38" t="n">
        <v>2004</v>
      </c>
      <c r="F26" s="30" t="s">
        <v>32</v>
      </c>
      <c r="G26" s="71" t="s">
        <v>332</v>
      </c>
      <c r="H26" s="32" t="n">
        <v>71.6</v>
      </c>
      <c r="I26" s="30" t="n">
        <v>105</v>
      </c>
      <c r="J26" s="220" t="n">
        <v>7</v>
      </c>
      <c r="K26" s="30" t="n">
        <v>90</v>
      </c>
      <c r="L26" s="221" t="n">
        <f aca="false">K26/2</f>
        <v>45</v>
      </c>
      <c r="M26" s="221" t="n">
        <v>15</v>
      </c>
      <c r="N26" s="30" t="n">
        <f aca="false">I26+L26</f>
        <v>150</v>
      </c>
      <c r="O26" s="29" t="s">
        <v>32</v>
      </c>
      <c r="P26" s="93" t="n">
        <v>7</v>
      </c>
      <c r="Q26" s="26" t="s">
        <v>71</v>
      </c>
      <c r="R26" s="27"/>
      <c r="S26" s="223"/>
    </row>
    <row r="27" customFormat="false" ht="18" hidden="false" customHeight="true" outlineLevel="0" collapsed="false">
      <c r="A27" s="9" t="n">
        <v>13</v>
      </c>
      <c r="B27" s="26" t="s">
        <v>370</v>
      </c>
      <c r="C27" s="27"/>
      <c r="D27" s="28"/>
      <c r="E27" s="38" t="n">
        <v>2004</v>
      </c>
      <c r="F27" s="30" t="s">
        <v>32</v>
      </c>
      <c r="G27" s="71" t="s">
        <v>332</v>
      </c>
      <c r="H27" s="32" t="n">
        <v>70.25</v>
      </c>
      <c r="I27" s="30" t="n">
        <v>91</v>
      </c>
      <c r="J27" s="220" t="n">
        <v>13</v>
      </c>
      <c r="K27" s="30" t="n">
        <v>83</v>
      </c>
      <c r="L27" s="221" t="n">
        <f aca="false">K27/2</f>
        <v>41.5</v>
      </c>
      <c r="M27" s="221" t="n">
        <v>16</v>
      </c>
      <c r="N27" s="30" t="n">
        <f aca="false">I27+L27</f>
        <v>132.5</v>
      </c>
      <c r="O27" s="29" t="s">
        <v>32</v>
      </c>
      <c r="P27" s="93" t="n">
        <v>6</v>
      </c>
      <c r="Q27" s="26" t="s">
        <v>71</v>
      </c>
      <c r="R27" s="27"/>
      <c r="S27" s="223"/>
    </row>
    <row r="28" customFormat="false" ht="18" hidden="false" customHeight="true" outlineLevel="0" collapsed="false">
      <c r="A28" s="9" t="n">
        <v>14</v>
      </c>
      <c r="B28" s="37" t="s">
        <v>371</v>
      </c>
      <c r="C28" s="27"/>
      <c r="D28" s="28"/>
      <c r="E28" s="38" t="n">
        <v>2005</v>
      </c>
      <c r="F28" s="30" t="s">
        <v>32</v>
      </c>
      <c r="G28" s="39" t="s">
        <v>82</v>
      </c>
      <c r="H28" s="32" t="n">
        <v>71.55</v>
      </c>
      <c r="I28" s="220" t="n">
        <v>99</v>
      </c>
      <c r="J28" s="220" t="n">
        <v>11</v>
      </c>
      <c r="K28" s="30" t="n">
        <v>55</v>
      </c>
      <c r="L28" s="221" t="n">
        <f aca="false">K28/2</f>
        <v>27.5</v>
      </c>
      <c r="M28" s="221" t="n">
        <v>17</v>
      </c>
      <c r="N28" s="30" t="n">
        <f aca="false">I28+L28</f>
        <v>126.5</v>
      </c>
      <c r="O28" s="29" t="s">
        <v>32</v>
      </c>
      <c r="P28" s="93" t="n">
        <v>5</v>
      </c>
      <c r="Q28" s="26" t="s">
        <v>352</v>
      </c>
      <c r="R28" s="27"/>
      <c r="S28" s="223"/>
    </row>
    <row r="29" customFormat="false" ht="18" hidden="false" customHeight="true" outlineLevel="0" collapsed="false">
      <c r="A29" s="9" t="n">
        <v>15</v>
      </c>
      <c r="B29" s="37" t="s">
        <v>141</v>
      </c>
      <c r="C29" s="27"/>
      <c r="D29" s="28"/>
      <c r="E29" s="38" t="n">
        <v>2004</v>
      </c>
      <c r="F29" s="30" t="s">
        <v>32</v>
      </c>
      <c r="G29" s="39" t="s">
        <v>118</v>
      </c>
      <c r="H29" s="64" t="n">
        <v>68.25</v>
      </c>
      <c r="I29" s="220" t="n">
        <v>69</v>
      </c>
      <c r="J29" s="220" t="n">
        <v>15</v>
      </c>
      <c r="K29" s="30" t="n">
        <v>111</v>
      </c>
      <c r="L29" s="221" t="n">
        <f aca="false">K29/2</f>
        <v>55.5</v>
      </c>
      <c r="M29" s="221" t="n">
        <v>13</v>
      </c>
      <c r="N29" s="30" t="n">
        <f aca="false">I29+L29</f>
        <v>124.5</v>
      </c>
      <c r="O29" s="29" t="s">
        <v>32</v>
      </c>
      <c r="P29" s="93" t="n">
        <v>4</v>
      </c>
      <c r="Q29" s="26" t="s">
        <v>119</v>
      </c>
      <c r="R29" s="27"/>
      <c r="S29" s="223"/>
    </row>
    <row r="30" customFormat="false" ht="18" hidden="false" customHeight="true" outlineLevel="0" collapsed="false">
      <c r="A30" s="9" t="n">
        <v>16</v>
      </c>
      <c r="B30" s="37" t="s">
        <v>372</v>
      </c>
      <c r="C30" s="27"/>
      <c r="D30" s="28"/>
      <c r="E30" s="29" t="n">
        <v>2004</v>
      </c>
      <c r="F30" s="30" t="s">
        <v>302</v>
      </c>
      <c r="G30" s="33" t="s">
        <v>345</v>
      </c>
      <c r="H30" s="219" t="n">
        <v>71.9</v>
      </c>
      <c r="I30" s="220" t="n">
        <v>55</v>
      </c>
      <c r="J30" s="220" t="n">
        <v>16</v>
      </c>
      <c r="K30" s="30" t="n">
        <v>132</v>
      </c>
      <c r="L30" s="221" t="n">
        <f aca="false">K30/2</f>
        <v>66</v>
      </c>
      <c r="M30" s="221" t="n">
        <v>12</v>
      </c>
      <c r="N30" s="30" t="n">
        <f aca="false">I30+L30</f>
        <v>121</v>
      </c>
      <c r="O30" s="29" t="s">
        <v>111</v>
      </c>
      <c r="P30" s="93" t="n">
        <v>3</v>
      </c>
      <c r="Q30" s="34" t="s">
        <v>346</v>
      </c>
      <c r="R30" s="27"/>
      <c r="S30" s="223"/>
    </row>
    <row r="31" customFormat="false" ht="18" hidden="false" customHeight="true" outlineLevel="0" collapsed="false">
      <c r="A31" s="9" t="n">
        <v>17</v>
      </c>
      <c r="B31" s="26" t="s">
        <v>136</v>
      </c>
      <c r="C31" s="27"/>
      <c r="D31" s="28"/>
      <c r="E31" s="29" t="s">
        <v>31</v>
      </c>
      <c r="F31" s="30" t="s">
        <v>16</v>
      </c>
      <c r="G31" s="31" t="s">
        <v>373</v>
      </c>
      <c r="H31" s="219" t="n">
        <v>68.55</v>
      </c>
      <c r="I31" s="30" t="n">
        <v>36</v>
      </c>
      <c r="J31" s="220" t="n">
        <v>17</v>
      </c>
      <c r="K31" s="30" t="n">
        <v>99</v>
      </c>
      <c r="L31" s="221" t="n">
        <f aca="false">K31/2</f>
        <v>49.5</v>
      </c>
      <c r="M31" s="221" t="n">
        <v>14</v>
      </c>
      <c r="N31" s="30" t="n">
        <f aca="false">I31+L31</f>
        <v>85.5</v>
      </c>
      <c r="O31" s="93" t="s">
        <v>40</v>
      </c>
      <c r="P31" s="93" t="n">
        <v>2</v>
      </c>
      <c r="Q31" s="227" t="s">
        <v>138</v>
      </c>
      <c r="R31" s="27"/>
      <c r="S31" s="223"/>
    </row>
    <row r="32" customFormat="false" ht="15" hidden="false" customHeight="false" outlineLevel="0" collapsed="false">
      <c r="A32" s="13"/>
      <c r="B32" s="75"/>
      <c r="C32" s="75"/>
      <c r="D32" s="75"/>
      <c r="E32" s="46"/>
      <c r="F32" s="46"/>
      <c r="G32" s="54"/>
      <c r="H32" s="45"/>
      <c r="I32" s="46"/>
      <c r="J32" s="46"/>
      <c r="K32" s="46"/>
      <c r="L32" s="54"/>
      <c r="M32" s="54"/>
      <c r="N32" s="46"/>
      <c r="O32" s="46"/>
      <c r="P32" s="54"/>
      <c r="Q32" s="40"/>
      <c r="R32" s="76"/>
    </row>
    <row r="33" customFormat="false" ht="15" hidden="false" customHeight="false" outlineLevel="0" collapsed="false">
      <c r="A33" s="13"/>
      <c r="B33" s="40"/>
      <c r="C33" s="41"/>
      <c r="D33" s="41"/>
      <c r="E33" s="42"/>
      <c r="F33" s="43"/>
      <c r="G33" s="44"/>
      <c r="H33" s="45"/>
      <c r="I33" s="46"/>
      <c r="J33" s="46"/>
      <c r="K33" s="46"/>
      <c r="L33" s="54"/>
      <c r="M33" s="54"/>
      <c r="N33" s="54"/>
      <c r="O33" s="46"/>
      <c r="P33" s="46"/>
      <c r="Q33" s="47"/>
      <c r="R33" s="48"/>
    </row>
    <row r="34" customFormat="false" ht="15.75" hidden="false" customHeight="false" outlineLevel="0" collapsed="false">
      <c r="A34" s="49" t="s">
        <v>52</v>
      </c>
      <c r="B34" s="50"/>
      <c r="C34" s="50"/>
      <c r="F34" s="51" t="s">
        <v>53</v>
      </c>
      <c r="J34" s="49" t="s">
        <v>54</v>
      </c>
      <c r="M34" s="51"/>
      <c r="N34" s="52"/>
      <c r="P34" s="52" t="s">
        <v>55</v>
      </c>
    </row>
    <row r="35" customFormat="false" ht="15.75" hidden="false" customHeight="false" outlineLevel="0" collapsed="false">
      <c r="A35" s="49"/>
      <c r="B35" s="50"/>
      <c r="C35" s="50"/>
      <c r="F35" s="51"/>
      <c r="J35" s="49"/>
      <c r="M35" s="51"/>
      <c r="N35" s="52"/>
      <c r="P35" s="52"/>
    </row>
    <row r="36" customFormat="false" ht="15.75" hidden="false" customHeight="false" outlineLevel="0" collapsed="false">
      <c r="A36" s="49" t="s">
        <v>56</v>
      </c>
      <c r="B36" s="50"/>
      <c r="C36" s="50"/>
      <c r="F36" s="51" t="s">
        <v>57</v>
      </c>
      <c r="J36" s="49" t="s">
        <v>58</v>
      </c>
      <c r="M36" s="51"/>
      <c r="N36" s="52"/>
      <c r="P36" s="52" t="s">
        <v>59</v>
      </c>
    </row>
    <row r="37" customFormat="false" ht="18.75" hidden="false" customHeight="true" outlineLevel="0" collapsed="false">
      <c r="A37" s="13"/>
      <c r="B37" s="40"/>
      <c r="C37" s="40"/>
      <c r="D37" s="40"/>
      <c r="E37" s="54"/>
      <c r="F37" s="54"/>
      <c r="G37" s="40"/>
      <c r="H37" s="55"/>
      <c r="I37" s="54"/>
      <c r="J37" s="54"/>
      <c r="K37" s="54"/>
      <c r="L37" s="54"/>
      <c r="M37" s="54"/>
      <c r="N37" s="54"/>
      <c r="O37" s="54"/>
      <c r="P37" s="56"/>
      <c r="Q37" s="40"/>
      <c r="R37" s="40"/>
    </row>
    <row r="38" customFormat="false" ht="18.75" hidden="false" customHeight="true" outlineLevel="0" collapsed="false">
      <c r="A38" s="13"/>
      <c r="B38" s="40"/>
      <c r="C38" s="40"/>
      <c r="D38" s="54"/>
      <c r="E38" s="54"/>
      <c r="F38" s="54"/>
      <c r="G38" s="40"/>
      <c r="H38" s="55"/>
      <c r="I38" s="54"/>
      <c r="J38" s="54"/>
      <c r="K38" s="54"/>
      <c r="L38" s="54"/>
      <c r="M38" s="54"/>
      <c r="N38" s="54"/>
      <c r="O38" s="54"/>
      <c r="P38" s="56"/>
      <c r="Q38" s="40"/>
      <c r="R38" s="40"/>
    </row>
    <row r="39" customFormat="false" ht="21.75" hidden="false" customHeight="true" outlineLevel="0" collapsed="false">
      <c r="A39" s="13"/>
      <c r="B39" s="40"/>
      <c r="C39" s="40"/>
      <c r="D39" s="54"/>
      <c r="E39" s="54"/>
      <c r="F39" s="54"/>
      <c r="G39" s="40"/>
      <c r="H39" s="55"/>
      <c r="I39" s="54"/>
      <c r="J39" s="54"/>
      <c r="K39" s="54"/>
      <c r="L39" s="54"/>
      <c r="M39" s="54"/>
      <c r="N39" s="54"/>
      <c r="O39" s="54"/>
      <c r="P39" s="56"/>
      <c r="Q39" s="40"/>
      <c r="R39" s="40"/>
    </row>
    <row r="40" customFormat="false" ht="12.75" hidden="false" customHeight="false" outlineLevel="0" collapsed="false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  <c r="Q40" s="21"/>
      <c r="R40" s="21"/>
    </row>
    <row r="41" customFormat="false" ht="12.75" hidden="false" customHeight="false" outlineLevel="0" collapsed="false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2"/>
      <c r="Q41" s="21"/>
      <c r="R41" s="21"/>
    </row>
    <row r="42" customFormat="false" ht="15.75" hidden="false" customHeight="false" outlineLevel="0" collapsed="false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8"/>
      <c r="Q42" s="57"/>
      <c r="R42" s="50"/>
    </row>
    <row r="43" customFormat="false" ht="15.75" hidden="false" customHeight="false" outlineLevel="0" collapsed="false">
      <c r="A43" s="50"/>
      <c r="B43" s="50"/>
      <c r="C43" s="50"/>
      <c r="D43" s="50"/>
      <c r="E43" s="50"/>
      <c r="F43" s="50"/>
      <c r="G43" s="50"/>
      <c r="H43" s="57"/>
      <c r="I43" s="57"/>
      <c r="J43" s="57"/>
      <c r="K43" s="57"/>
      <c r="L43" s="57"/>
      <c r="M43" s="57"/>
      <c r="N43" s="57"/>
      <c r="O43" s="57"/>
      <c r="P43" s="58"/>
      <c r="Q43" s="57"/>
      <c r="R43" s="50"/>
    </row>
    <row r="44" customFormat="false" ht="15.75" hidden="false" customHeight="false" outlineLevel="0" collapsed="false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8"/>
      <c r="Q44" s="57"/>
      <c r="R44" s="50"/>
    </row>
  </sheetData>
  <mergeCells count="30">
    <mergeCell ref="A1:S1"/>
    <mergeCell ref="A2:S2"/>
    <mergeCell ref="A3:S3"/>
    <mergeCell ref="A4:S4"/>
    <mergeCell ref="A5:D5"/>
    <mergeCell ref="E5:P5"/>
    <mergeCell ref="A6:C6"/>
    <mergeCell ref="E6:P6"/>
    <mergeCell ref="Q6:S6"/>
    <mergeCell ref="E7:P7"/>
    <mergeCell ref="Q7:S7"/>
    <mergeCell ref="E8:P8"/>
    <mergeCell ref="Q8:S9"/>
    <mergeCell ref="E10:P10"/>
    <mergeCell ref="E11:P11"/>
    <mergeCell ref="A13:A14"/>
    <mergeCell ref="B13:D14"/>
    <mergeCell ref="E13:E14"/>
    <mergeCell ref="F13:F14"/>
    <mergeCell ref="G13:G14"/>
    <mergeCell ref="H13:H14"/>
    <mergeCell ref="I13:I14"/>
    <mergeCell ref="J13:J14"/>
    <mergeCell ref="K13:L13"/>
    <mergeCell ref="M13:M14"/>
    <mergeCell ref="N13:N14"/>
    <mergeCell ref="O13:O14"/>
    <mergeCell ref="P13:P14"/>
    <mergeCell ref="Q13:S14"/>
    <mergeCell ref="B37:D37"/>
  </mergeCells>
  <printOptions headings="false" gridLines="false" gridLinesSet="true" horizontalCentered="false" verticalCentered="false"/>
  <pageMargins left="0.236111111111111" right="0.236111111111111" top="0.354166666666667" bottom="0.35416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8EB4E3"/>
    <pageSetUpPr fitToPage="true"/>
  </sheetPr>
  <dimension ref="A1:S36"/>
  <sheetViews>
    <sheetView showFormulas="false" showGridLines="true" showRowColHeaders="true" showZeros="true" rightToLeft="false" tabSelected="false" showOutlineSymbols="true" defaultGridColor="true" view="pageBreakPreview" topLeftCell="A7" colorId="64" zoomScale="100" zoomScaleNormal="100" zoomScalePageLayoutView="100" workbookViewId="0">
      <selection pane="topLeft" activeCell="A28" activeCellId="0" sqref="A28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false" hidden="false" outlineLevel="0" max="2" min="2" style="1" width="9.14"/>
    <col collapsed="false" customWidth="true" hidden="false" outlineLevel="0" max="3" min="3" style="1" width="9.85"/>
    <col collapsed="false" customWidth="true" hidden="false" outlineLevel="0" max="4" min="4" style="1" width="8.29"/>
    <col collapsed="false" customWidth="true" hidden="false" outlineLevel="0" max="5" min="5" style="1" width="10.42"/>
    <col collapsed="false" customWidth="true" hidden="false" outlineLevel="0" max="6" min="6" style="1" width="8.57"/>
    <col collapsed="false" customWidth="true" hidden="false" outlineLevel="0" max="7" min="7" style="1" width="30.7"/>
    <col collapsed="false" customWidth="true" hidden="false" outlineLevel="0" max="8" min="8" style="1" width="7.86"/>
    <col collapsed="false" customWidth="true" hidden="false" outlineLevel="0" max="9" min="9" style="1" width="7.57"/>
    <col collapsed="false" customWidth="true" hidden="false" outlineLevel="0" max="10" min="10" style="1" width="6.01"/>
    <col collapsed="false" customWidth="true" hidden="false" outlineLevel="0" max="11" min="11" style="1" width="8.42"/>
    <col collapsed="false" customWidth="true" hidden="false" outlineLevel="0" max="12" min="12" style="1" width="8.71"/>
    <col collapsed="false" customWidth="true" hidden="false" outlineLevel="0" max="13" min="13" style="1" width="6.57"/>
    <col collapsed="false" customWidth="true" hidden="false" outlineLevel="0" max="14" min="14" style="1" width="7"/>
    <col collapsed="false" customWidth="true" hidden="false" outlineLevel="0" max="15" min="15" style="1" width="7.57"/>
    <col collapsed="false" customWidth="true" hidden="false" outlineLevel="0" max="16" min="16" style="2" width="7.86"/>
    <col collapsed="false" customWidth="true" hidden="false" outlineLevel="0" max="17" min="17" style="1" width="11.99"/>
    <col collapsed="false" customWidth="true" hidden="false" outlineLevel="0" max="18" min="18" style="1" width="11.86"/>
    <col collapsed="false" customWidth="true" hidden="false" outlineLevel="0" max="19" min="19" style="1" width="10.71"/>
    <col collapsed="false" customWidth="false" hidden="false" outlineLevel="0" max="1024" min="20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customFormat="false" ht="18.75" hidden="false" customHeight="true" outlineLevel="0" collapsed="false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customFormat="false" ht="18" hidden="false" customHeight="true" outlineLevel="0" collapsed="false">
      <c r="A5" s="214" t="s">
        <v>4</v>
      </c>
      <c r="B5" s="214"/>
      <c r="C5" s="214"/>
      <c r="D5" s="214"/>
      <c r="E5" s="8" t="s">
        <v>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customFormat="false" ht="18" hidden="false" customHeight="true" outlineLevel="0" collapsed="false">
      <c r="A6" s="9" t="s">
        <v>284</v>
      </c>
      <c r="B6" s="9"/>
      <c r="C6" s="9"/>
      <c r="D6" s="7"/>
      <c r="E6" s="8" t="s">
        <v>7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11" t="s">
        <v>8</v>
      </c>
      <c r="R6" s="11"/>
      <c r="S6" s="11"/>
    </row>
    <row r="7" customFormat="false" ht="18" hidden="false" customHeight="true" outlineLevel="0" collapsed="false">
      <c r="A7" s="215" t="s">
        <v>285</v>
      </c>
      <c r="B7" s="215" t="s">
        <v>286</v>
      </c>
      <c r="C7" s="215" t="s">
        <v>287</v>
      </c>
      <c r="D7" s="10"/>
      <c r="E7" s="8" t="s">
        <v>9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11" t="s">
        <v>10</v>
      </c>
      <c r="R7" s="11"/>
      <c r="S7" s="11"/>
    </row>
    <row r="8" customFormat="false" ht="18" hidden="false" customHeight="true" outlineLevel="0" collapsed="false">
      <c r="A8" s="9" t="n">
        <v>174</v>
      </c>
      <c r="B8" s="9" t="n">
        <v>224</v>
      </c>
      <c r="C8" s="9" t="n">
        <v>286</v>
      </c>
      <c r="D8" s="12"/>
      <c r="E8" s="3" t="s">
        <v>11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16" t="s">
        <v>12</v>
      </c>
      <c r="R8" s="216"/>
      <c r="S8" s="216"/>
    </row>
    <row r="9" customFormat="false" ht="5.25" hidden="false" customHeight="true" outlineLevel="0" collapsed="false">
      <c r="A9" s="217"/>
      <c r="B9" s="218"/>
      <c r="C9" s="17"/>
      <c r="D9" s="1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216"/>
      <c r="R9" s="216"/>
      <c r="S9" s="216"/>
    </row>
    <row r="10" customFormat="false" ht="18" hidden="false" customHeight="true" outlineLevel="0" collapsed="false">
      <c r="A10" s="15" t="s">
        <v>13</v>
      </c>
      <c r="B10" s="16"/>
      <c r="C10" s="17"/>
      <c r="D10" s="18" t="n">
        <v>35</v>
      </c>
      <c r="E10" s="77" t="s">
        <v>288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216" t="s">
        <v>15</v>
      </c>
      <c r="R10" s="216" t="s">
        <v>359</v>
      </c>
      <c r="S10" s="216" t="s">
        <v>360</v>
      </c>
    </row>
    <row r="11" customFormat="false" ht="18" hidden="false" customHeight="true" outlineLevel="0" collapsed="false">
      <c r="A11" s="20" t="s">
        <v>18</v>
      </c>
      <c r="B11" s="16"/>
      <c r="C11" s="17"/>
      <c r="D11" s="18" t="n">
        <v>248</v>
      </c>
      <c r="E11" s="77" t="s">
        <v>142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14" t="n">
        <v>130</v>
      </c>
      <c r="R11" s="14" t="n">
        <v>105</v>
      </c>
      <c r="S11" s="14" t="n">
        <v>80</v>
      </c>
    </row>
    <row r="12" customFormat="false" ht="7.5" hidden="false" customHeight="true" outlineLevel="0" collapsed="false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  <c r="Q12" s="21"/>
      <c r="R12" s="21"/>
    </row>
    <row r="13" customFormat="false" ht="12.75" hidden="false" customHeight="true" outlineLevel="0" collapsed="false">
      <c r="A13" s="25" t="s">
        <v>20</v>
      </c>
      <c r="B13" s="23" t="s">
        <v>21</v>
      </c>
      <c r="C13" s="23"/>
      <c r="D13" s="23"/>
      <c r="E13" s="23" t="s">
        <v>22</v>
      </c>
      <c r="F13" s="23" t="s">
        <v>23</v>
      </c>
      <c r="G13" s="23" t="s">
        <v>24</v>
      </c>
      <c r="H13" s="23" t="s">
        <v>25</v>
      </c>
      <c r="I13" s="23" t="s">
        <v>26</v>
      </c>
      <c r="J13" s="23" t="s">
        <v>289</v>
      </c>
      <c r="K13" s="24" t="s">
        <v>290</v>
      </c>
      <c r="L13" s="24"/>
      <c r="M13" s="23" t="s">
        <v>289</v>
      </c>
      <c r="N13" s="23" t="s">
        <v>291</v>
      </c>
      <c r="O13" s="23" t="s">
        <v>27</v>
      </c>
      <c r="P13" s="25" t="s">
        <v>28</v>
      </c>
      <c r="Q13" s="23" t="s">
        <v>29</v>
      </c>
      <c r="R13" s="23"/>
      <c r="S13" s="23"/>
    </row>
    <row r="14" customFormat="false" ht="12.75" hidden="false" customHeight="false" outlineLevel="0" collapsed="false">
      <c r="A14" s="25"/>
      <c r="B14" s="23"/>
      <c r="C14" s="23"/>
      <c r="D14" s="23"/>
      <c r="E14" s="23"/>
      <c r="F14" s="23"/>
      <c r="G14" s="23"/>
      <c r="H14" s="23"/>
      <c r="I14" s="23"/>
      <c r="J14" s="23"/>
      <c r="K14" s="24" t="s">
        <v>292</v>
      </c>
      <c r="L14" s="24" t="s">
        <v>293</v>
      </c>
      <c r="M14" s="23"/>
      <c r="N14" s="23"/>
      <c r="O14" s="23"/>
      <c r="P14" s="25"/>
      <c r="Q14" s="23"/>
      <c r="R14" s="23"/>
      <c r="S14" s="23"/>
    </row>
    <row r="15" customFormat="false" ht="18" hidden="false" customHeight="true" outlineLevel="0" collapsed="false">
      <c r="A15" s="9" t="n">
        <v>1</v>
      </c>
      <c r="B15" s="37" t="s">
        <v>374</v>
      </c>
      <c r="C15" s="27"/>
      <c r="D15" s="28"/>
      <c r="E15" s="29" t="s">
        <v>104</v>
      </c>
      <c r="F15" s="30" t="s">
        <v>62</v>
      </c>
      <c r="G15" s="93" t="s">
        <v>145</v>
      </c>
      <c r="H15" s="219" t="n">
        <v>73.35</v>
      </c>
      <c r="I15" s="225" t="n">
        <v>178</v>
      </c>
      <c r="J15" s="225" t="n">
        <v>1</v>
      </c>
      <c r="K15" s="93" t="n">
        <v>242</v>
      </c>
      <c r="L15" s="228" t="n">
        <f aca="false">K15/2</f>
        <v>121</v>
      </c>
      <c r="M15" s="228" t="n">
        <v>1</v>
      </c>
      <c r="N15" s="93" t="n">
        <f aca="false">I15+L15</f>
        <v>299</v>
      </c>
      <c r="O15" s="30" t="s">
        <v>32</v>
      </c>
      <c r="P15" s="93" t="n">
        <v>20</v>
      </c>
      <c r="Q15" s="34" t="s">
        <v>146</v>
      </c>
      <c r="R15" s="27"/>
      <c r="S15" s="223"/>
    </row>
    <row r="16" customFormat="false" ht="18" hidden="false" customHeight="true" outlineLevel="0" collapsed="false">
      <c r="A16" s="9" t="n">
        <v>2</v>
      </c>
      <c r="B16" s="37" t="s">
        <v>143</v>
      </c>
      <c r="C16" s="27"/>
      <c r="D16" s="28"/>
      <c r="E16" s="29" t="n">
        <v>2004</v>
      </c>
      <c r="F16" s="30" t="s">
        <v>98</v>
      </c>
      <c r="G16" s="33" t="s">
        <v>73</v>
      </c>
      <c r="H16" s="219" t="n">
        <v>76.6</v>
      </c>
      <c r="I16" s="220" t="n">
        <v>178</v>
      </c>
      <c r="J16" s="220" t="n">
        <v>2</v>
      </c>
      <c r="K16" s="30" t="n">
        <v>239</v>
      </c>
      <c r="L16" s="221" t="n">
        <f aca="false">K16/2</f>
        <v>119.5</v>
      </c>
      <c r="M16" s="221" t="n">
        <v>2</v>
      </c>
      <c r="N16" s="30" t="n">
        <f aca="false">I16+L16</f>
        <v>297.5</v>
      </c>
      <c r="O16" s="30" t="s">
        <v>32</v>
      </c>
      <c r="P16" s="93" t="n">
        <v>18</v>
      </c>
      <c r="Q16" s="34" t="s">
        <v>74</v>
      </c>
      <c r="R16" s="27"/>
      <c r="S16" s="223"/>
    </row>
    <row r="17" customFormat="false" ht="18" hidden="false" customHeight="true" outlineLevel="0" collapsed="false">
      <c r="A17" s="9" t="n">
        <v>3</v>
      </c>
      <c r="B17" s="37" t="s">
        <v>148</v>
      </c>
      <c r="C17" s="27"/>
      <c r="D17" s="28"/>
      <c r="E17" s="29" t="n">
        <v>2004</v>
      </c>
      <c r="F17" s="30" t="s">
        <v>62</v>
      </c>
      <c r="G17" s="33" t="s">
        <v>114</v>
      </c>
      <c r="H17" s="219" t="n">
        <v>77.15</v>
      </c>
      <c r="I17" s="220" t="n">
        <v>113</v>
      </c>
      <c r="J17" s="220" t="n">
        <v>5</v>
      </c>
      <c r="K17" s="30" t="n">
        <v>202</v>
      </c>
      <c r="L17" s="221" t="n">
        <f aca="false">K17/2</f>
        <v>101</v>
      </c>
      <c r="M17" s="221" t="n">
        <v>3</v>
      </c>
      <c r="N17" s="30" t="n">
        <f aca="false">I17+L17</f>
        <v>214</v>
      </c>
      <c r="O17" s="30" t="s">
        <v>32</v>
      </c>
      <c r="P17" s="93" t="n">
        <v>16</v>
      </c>
      <c r="Q17" s="34" t="s">
        <v>115</v>
      </c>
      <c r="R17" s="27"/>
      <c r="S17" s="223"/>
    </row>
    <row r="18" customFormat="false" ht="18" hidden="false" customHeight="true" outlineLevel="0" collapsed="false">
      <c r="A18" s="9" t="n">
        <v>4</v>
      </c>
      <c r="B18" s="37" t="s">
        <v>276</v>
      </c>
      <c r="C18" s="27"/>
      <c r="D18" s="28"/>
      <c r="E18" s="29" t="n">
        <v>2004</v>
      </c>
      <c r="F18" s="30" t="s">
        <v>62</v>
      </c>
      <c r="G18" s="33" t="s">
        <v>36</v>
      </c>
      <c r="H18" s="219" t="n">
        <v>77.65</v>
      </c>
      <c r="I18" s="220" t="n">
        <v>128</v>
      </c>
      <c r="J18" s="220" t="n">
        <v>3</v>
      </c>
      <c r="K18" s="30" t="n">
        <v>172</v>
      </c>
      <c r="L18" s="221" t="n">
        <f aca="false">K18/2</f>
        <v>86</v>
      </c>
      <c r="M18" s="221" t="n">
        <v>4</v>
      </c>
      <c r="N18" s="30" t="n">
        <f aca="false">I18+L18</f>
        <v>214</v>
      </c>
      <c r="O18" s="30" t="s">
        <v>32</v>
      </c>
      <c r="P18" s="93" t="n">
        <v>15</v>
      </c>
      <c r="Q18" s="34" t="s">
        <v>277</v>
      </c>
      <c r="R18" s="27"/>
      <c r="S18" s="223"/>
    </row>
    <row r="19" customFormat="false" ht="18" hidden="false" customHeight="true" outlineLevel="0" collapsed="false">
      <c r="A19" s="9" t="n">
        <v>5</v>
      </c>
      <c r="B19" s="37" t="s">
        <v>375</v>
      </c>
      <c r="C19" s="27"/>
      <c r="D19" s="28"/>
      <c r="E19" s="29" t="n">
        <v>2004</v>
      </c>
      <c r="F19" s="30" t="s">
        <v>32</v>
      </c>
      <c r="G19" s="33" t="s">
        <v>48</v>
      </c>
      <c r="H19" s="219" t="n">
        <v>74.8</v>
      </c>
      <c r="I19" s="220" t="n">
        <v>118</v>
      </c>
      <c r="J19" s="220" t="n">
        <v>4</v>
      </c>
      <c r="K19" s="93" t="n">
        <v>147</v>
      </c>
      <c r="L19" s="221" t="n">
        <f aca="false">K19/2</f>
        <v>73.5</v>
      </c>
      <c r="M19" s="221" t="n">
        <v>7</v>
      </c>
      <c r="N19" s="30" t="n">
        <f aca="false">I19+L19</f>
        <v>191.5</v>
      </c>
      <c r="O19" s="30" t="s">
        <v>32</v>
      </c>
      <c r="P19" s="93" t="n">
        <v>14</v>
      </c>
      <c r="Q19" s="34" t="s">
        <v>51</v>
      </c>
      <c r="R19" s="27"/>
      <c r="S19" s="223"/>
    </row>
    <row r="20" customFormat="false" ht="18" hidden="false" customHeight="true" outlineLevel="0" collapsed="false">
      <c r="A20" s="9" t="n">
        <v>6</v>
      </c>
      <c r="B20" s="37" t="s">
        <v>376</v>
      </c>
      <c r="C20" s="27"/>
      <c r="D20" s="28"/>
      <c r="E20" s="29" t="s">
        <v>31</v>
      </c>
      <c r="F20" s="30" t="s">
        <v>32</v>
      </c>
      <c r="G20" s="33" t="s">
        <v>45</v>
      </c>
      <c r="H20" s="219" t="n">
        <v>75.95</v>
      </c>
      <c r="I20" s="220" t="n">
        <v>110</v>
      </c>
      <c r="J20" s="220" t="n">
        <v>6</v>
      </c>
      <c r="K20" s="30" t="n">
        <v>152</v>
      </c>
      <c r="L20" s="221" t="n">
        <f aca="false">K20/2</f>
        <v>76</v>
      </c>
      <c r="M20" s="221" t="n">
        <v>6</v>
      </c>
      <c r="N20" s="30" t="n">
        <f aca="false">I20+L20</f>
        <v>186</v>
      </c>
      <c r="O20" s="30" t="s">
        <v>32</v>
      </c>
      <c r="P20" s="93" t="n">
        <v>13</v>
      </c>
      <c r="Q20" s="34" t="s">
        <v>377</v>
      </c>
      <c r="R20" s="27"/>
      <c r="S20" s="223"/>
    </row>
    <row r="21" customFormat="false" ht="18" hidden="false" customHeight="true" outlineLevel="0" collapsed="false">
      <c r="A21" s="9" t="n">
        <v>7</v>
      </c>
      <c r="B21" s="37" t="s">
        <v>378</v>
      </c>
      <c r="C21" s="27"/>
      <c r="D21" s="28"/>
      <c r="E21" s="29" t="n">
        <v>2004</v>
      </c>
      <c r="F21" s="30" t="s">
        <v>32</v>
      </c>
      <c r="G21" s="33" t="s">
        <v>212</v>
      </c>
      <c r="H21" s="72" t="n">
        <v>76</v>
      </c>
      <c r="I21" s="220" t="n">
        <v>74</v>
      </c>
      <c r="J21" s="220" t="n">
        <v>9</v>
      </c>
      <c r="K21" s="30" t="n">
        <v>162</v>
      </c>
      <c r="L21" s="221" t="n">
        <f aca="false">K21/2</f>
        <v>81</v>
      </c>
      <c r="M21" s="221" t="n">
        <v>5</v>
      </c>
      <c r="N21" s="30" t="n">
        <f aca="false">I21+L21</f>
        <v>155</v>
      </c>
      <c r="O21" s="30" t="s">
        <v>32</v>
      </c>
      <c r="P21" s="93" t="n">
        <v>12</v>
      </c>
      <c r="Q21" s="34" t="s">
        <v>379</v>
      </c>
      <c r="R21" s="27"/>
      <c r="S21" s="223"/>
    </row>
    <row r="22" customFormat="false" ht="18" hidden="false" customHeight="true" outlineLevel="0" collapsed="false">
      <c r="A22" s="9" t="n">
        <v>8</v>
      </c>
      <c r="B22" s="37" t="s">
        <v>151</v>
      </c>
      <c r="C22" s="27"/>
      <c r="D22" s="28"/>
      <c r="E22" s="29" t="n">
        <v>2004</v>
      </c>
      <c r="F22" s="30" t="s">
        <v>16</v>
      </c>
      <c r="G22" s="33" t="s">
        <v>39</v>
      </c>
      <c r="H22" s="219" t="n">
        <v>73.65</v>
      </c>
      <c r="I22" s="220" t="n">
        <v>83</v>
      </c>
      <c r="J22" s="220" t="n">
        <v>7</v>
      </c>
      <c r="K22" s="30" t="n">
        <v>91</v>
      </c>
      <c r="L22" s="221" t="n">
        <f aca="false">K22/2</f>
        <v>45.5</v>
      </c>
      <c r="M22" s="221" t="n">
        <v>10</v>
      </c>
      <c r="N22" s="30" t="n">
        <f aca="false">I22+L22</f>
        <v>128.5</v>
      </c>
      <c r="O22" s="29" t="s">
        <v>16</v>
      </c>
      <c r="P22" s="93" t="n">
        <v>11</v>
      </c>
      <c r="Q22" s="34" t="s">
        <v>152</v>
      </c>
      <c r="R22" s="27"/>
      <c r="S22" s="223"/>
    </row>
    <row r="23" customFormat="false" ht="18" hidden="false" customHeight="true" outlineLevel="0" collapsed="false">
      <c r="A23" s="9" t="n">
        <v>9</v>
      </c>
      <c r="B23" s="37" t="s">
        <v>380</v>
      </c>
      <c r="C23" s="27"/>
      <c r="D23" s="28"/>
      <c r="E23" s="29" t="s">
        <v>104</v>
      </c>
      <c r="F23" s="30" t="s">
        <v>40</v>
      </c>
      <c r="G23" s="33" t="s">
        <v>228</v>
      </c>
      <c r="H23" s="219" t="n">
        <v>77.6</v>
      </c>
      <c r="I23" s="220" t="n">
        <v>70</v>
      </c>
      <c r="J23" s="220" t="n">
        <v>11</v>
      </c>
      <c r="K23" s="30" t="n">
        <v>106</v>
      </c>
      <c r="L23" s="221" t="n">
        <f aca="false">K23/2</f>
        <v>53</v>
      </c>
      <c r="M23" s="221" t="n">
        <v>8</v>
      </c>
      <c r="N23" s="30" t="n">
        <f aca="false">I23+L23</f>
        <v>123</v>
      </c>
      <c r="O23" s="29" t="s">
        <v>353</v>
      </c>
      <c r="P23" s="93" t="n">
        <v>10</v>
      </c>
      <c r="Q23" s="34" t="s">
        <v>381</v>
      </c>
      <c r="R23" s="27"/>
      <c r="S23" s="223"/>
    </row>
    <row r="24" customFormat="false" ht="18" hidden="false" customHeight="true" outlineLevel="0" collapsed="false">
      <c r="A24" s="9" t="n">
        <v>10</v>
      </c>
      <c r="B24" s="37" t="s">
        <v>149</v>
      </c>
      <c r="C24" s="27"/>
      <c r="D24" s="28"/>
      <c r="E24" s="29" t="n">
        <v>2005</v>
      </c>
      <c r="F24" s="30" t="s">
        <v>32</v>
      </c>
      <c r="G24" s="33" t="s">
        <v>36</v>
      </c>
      <c r="H24" s="219" t="n">
        <v>74</v>
      </c>
      <c r="I24" s="220" t="n">
        <v>70</v>
      </c>
      <c r="J24" s="220" t="n">
        <v>10</v>
      </c>
      <c r="K24" s="30" t="n">
        <v>103</v>
      </c>
      <c r="L24" s="221" t="n">
        <f aca="false">K24/2</f>
        <v>51.5</v>
      </c>
      <c r="M24" s="221" t="n">
        <v>9</v>
      </c>
      <c r="N24" s="30" t="n">
        <f aca="false">I24+L24</f>
        <v>121.5</v>
      </c>
      <c r="O24" s="29" t="s">
        <v>16</v>
      </c>
      <c r="P24" s="93" t="n">
        <v>9</v>
      </c>
      <c r="Q24" s="34" t="s">
        <v>150</v>
      </c>
      <c r="R24" s="27"/>
      <c r="S24" s="223"/>
    </row>
    <row r="25" customFormat="false" ht="18" hidden="false" customHeight="true" outlineLevel="0" collapsed="false">
      <c r="A25" s="9" t="n">
        <v>11</v>
      </c>
      <c r="B25" s="37" t="s">
        <v>382</v>
      </c>
      <c r="C25" s="27"/>
      <c r="D25" s="28"/>
      <c r="E25" s="29" t="n">
        <v>2004</v>
      </c>
      <c r="F25" s="30" t="s">
        <v>302</v>
      </c>
      <c r="G25" s="33" t="s">
        <v>345</v>
      </c>
      <c r="H25" s="219" t="n">
        <v>74.75</v>
      </c>
      <c r="I25" s="220" t="n">
        <v>79</v>
      </c>
      <c r="J25" s="220" t="n">
        <v>8</v>
      </c>
      <c r="K25" s="30" t="n">
        <v>83</v>
      </c>
      <c r="L25" s="221" t="n">
        <f aca="false">K25/2</f>
        <v>41.5</v>
      </c>
      <c r="M25" s="221" t="n">
        <v>11</v>
      </c>
      <c r="N25" s="30" t="n">
        <f aca="false">I25+L25</f>
        <v>120.5</v>
      </c>
      <c r="O25" s="29" t="s">
        <v>353</v>
      </c>
      <c r="P25" s="93" t="n">
        <v>8</v>
      </c>
      <c r="Q25" s="34" t="s">
        <v>383</v>
      </c>
      <c r="R25" s="27"/>
      <c r="S25" s="223"/>
    </row>
    <row r="26" customFormat="false" ht="15" hidden="false" customHeight="false" outlineLevel="0" collapsed="false">
      <c r="A26" s="13"/>
      <c r="B26" s="75"/>
      <c r="C26" s="75"/>
      <c r="D26" s="75"/>
      <c r="E26" s="46"/>
      <c r="F26" s="46"/>
      <c r="G26" s="54"/>
      <c r="H26" s="45"/>
      <c r="I26" s="46"/>
      <c r="J26" s="46"/>
      <c r="K26" s="46"/>
      <c r="L26" s="54"/>
      <c r="M26" s="54"/>
      <c r="N26" s="46"/>
      <c r="O26" s="46"/>
      <c r="P26" s="54"/>
      <c r="Q26" s="40"/>
      <c r="R26" s="76"/>
    </row>
    <row r="27" s="1" customFormat="true" ht="15" hidden="false" customHeight="false" outlineLevel="0" collapsed="false">
      <c r="A27" s="79" t="s">
        <v>384</v>
      </c>
      <c r="B27" s="51"/>
      <c r="C27" s="80"/>
      <c r="D27" s="80"/>
      <c r="E27" s="81"/>
      <c r="F27" s="82"/>
      <c r="G27" s="83"/>
      <c r="H27" s="84"/>
      <c r="I27" s="85"/>
      <c r="J27" s="85"/>
      <c r="K27" s="85"/>
      <c r="L27" s="47"/>
      <c r="M27" s="48"/>
    </row>
    <row r="28" s="239" customFormat="true" ht="15" hidden="false" customHeight="false" outlineLevel="0" collapsed="false">
      <c r="A28" s="229" t="s">
        <v>385</v>
      </c>
      <c r="B28" s="230"/>
      <c r="C28" s="231"/>
      <c r="D28" s="231"/>
      <c r="E28" s="232"/>
      <c r="F28" s="233"/>
      <c r="G28" s="234"/>
      <c r="H28" s="235"/>
      <c r="I28" s="236"/>
      <c r="J28" s="236"/>
      <c r="K28" s="236"/>
      <c r="L28" s="237"/>
      <c r="M28" s="238"/>
    </row>
    <row r="29" s="239" customFormat="true" ht="15" hidden="false" customHeight="false" outlineLevel="0" collapsed="false">
      <c r="A29" s="229" t="s">
        <v>386</v>
      </c>
      <c r="B29" s="230"/>
      <c r="C29" s="231"/>
      <c r="D29" s="231"/>
      <c r="E29" s="232"/>
      <c r="F29" s="233"/>
      <c r="G29" s="234"/>
      <c r="H29" s="235"/>
      <c r="I29" s="236"/>
      <c r="J29" s="236"/>
      <c r="K29" s="236"/>
      <c r="L29" s="237"/>
      <c r="M29" s="238"/>
    </row>
    <row r="30" customFormat="false" ht="15" hidden="false" customHeight="false" outlineLevel="0" collapsed="false">
      <c r="A30" s="13"/>
      <c r="B30" s="40"/>
      <c r="C30" s="41"/>
      <c r="D30" s="41"/>
      <c r="E30" s="42"/>
      <c r="F30" s="43"/>
      <c r="G30" s="44"/>
      <c r="H30" s="45"/>
      <c r="I30" s="46"/>
      <c r="J30" s="46"/>
      <c r="K30" s="46"/>
      <c r="L30" s="54"/>
      <c r="M30" s="54"/>
      <c r="N30" s="54"/>
      <c r="O30" s="46"/>
      <c r="P30" s="46"/>
      <c r="Q30" s="47"/>
      <c r="R30" s="48"/>
    </row>
    <row r="31" customFormat="false" ht="15.75" hidden="false" customHeight="false" outlineLevel="0" collapsed="false">
      <c r="A31" s="49" t="s">
        <v>52</v>
      </c>
      <c r="B31" s="50"/>
      <c r="C31" s="50"/>
      <c r="F31" s="51" t="s">
        <v>53</v>
      </c>
      <c r="J31" s="49" t="s">
        <v>54</v>
      </c>
      <c r="M31" s="51"/>
      <c r="N31" s="52"/>
      <c r="P31" s="52" t="s">
        <v>55</v>
      </c>
    </row>
    <row r="32" customFormat="false" ht="15.75" hidden="false" customHeight="false" outlineLevel="0" collapsed="false">
      <c r="A32" s="49"/>
      <c r="B32" s="50"/>
      <c r="C32" s="50"/>
      <c r="F32" s="51"/>
      <c r="J32" s="49"/>
      <c r="M32" s="51"/>
      <c r="N32" s="52"/>
      <c r="P32" s="52"/>
    </row>
    <row r="33" customFormat="false" ht="15.75" hidden="false" customHeight="false" outlineLevel="0" collapsed="false">
      <c r="A33" s="49" t="s">
        <v>56</v>
      </c>
      <c r="B33" s="50"/>
      <c r="C33" s="50"/>
      <c r="F33" s="51" t="s">
        <v>57</v>
      </c>
      <c r="J33" s="49" t="s">
        <v>58</v>
      </c>
      <c r="M33" s="51"/>
      <c r="N33" s="52"/>
      <c r="P33" s="52" t="s">
        <v>59</v>
      </c>
    </row>
    <row r="34" customFormat="false" ht="15.75" hidden="false" customHeight="false" outlineLevel="0" collapsed="false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8"/>
      <c r="Q34" s="57"/>
      <c r="R34" s="50"/>
    </row>
    <row r="35" customFormat="false" ht="15.75" hidden="false" customHeight="false" outlineLevel="0" collapsed="false">
      <c r="A35" s="50"/>
      <c r="B35" s="50"/>
      <c r="C35" s="50"/>
      <c r="D35" s="50"/>
      <c r="E35" s="50"/>
      <c r="F35" s="50"/>
      <c r="G35" s="50"/>
      <c r="H35" s="57"/>
      <c r="I35" s="57"/>
      <c r="J35" s="57"/>
      <c r="K35" s="57"/>
      <c r="L35" s="57"/>
      <c r="M35" s="57"/>
      <c r="N35" s="57"/>
      <c r="O35" s="57"/>
      <c r="P35" s="58"/>
      <c r="Q35" s="57"/>
      <c r="R35" s="50"/>
    </row>
    <row r="36" customFormat="false" ht="15.75" hidden="false" customHeight="false" outlineLevel="0" collapsed="false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8"/>
      <c r="Q36" s="57"/>
      <c r="R36" s="50"/>
    </row>
  </sheetData>
  <mergeCells count="29">
    <mergeCell ref="A1:S1"/>
    <mergeCell ref="A2:S2"/>
    <mergeCell ref="A3:S3"/>
    <mergeCell ref="A4:S4"/>
    <mergeCell ref="A5:D5"/>
    <mergeCell ref="E5:P5"/>
    <mergeCell ref="A6:C6"/>
    <mergeCell ref="E6:P6"/>
    <mergeCell ref="Q6:S6"/>
    <mergeCell ref="E7:P7"/>
    <mergeCell ref="Q7:S7"/>
    <mergeCell ref="E8:P8"/>
    <mergeCell ref="Q8:S9"/>
    <mergeCell ref="E10:P10"/>
    <mergeCell ref="E11:P11"/>
    <mergeCell ref="A13:A14"/>
    <mergeCell ref="B13:D14"/>
    <mergeCell ref="E13:E14"/>
    <mergeCell ref="F13:F14"/>
    <mergeCell ref="G13:G14"/>
    <mergeCell ref="H13:H14"/>
    <mergeCell ref="I13:I14"/>
    <mergeCell ref="J13:J14"/>
    <mergeCell ref="K13:L13"/>
    <mergeCell ref="M13:M14"/>
    <mergeCell ref="N13:N14"/>
    <mergeCell ref="O13:O14"/>
    <mergeCell ref="P13:P14"/>
    <mergeCell ref="Q13:S14"/>
  </mergeCells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8EB4E3"/>
    <pageSetUpPr fitToPage="true"/>
  </sheetPr>
  <dimension ref="A1:S2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N15" activeCellId="0" sqref="N15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false" hidden="false" outlineLevel="0" max="2" min="2" style="1" width="9.14"/>
    <col collapsed="false" customWidth="true" hidden="false" outlineLevel="0" max="3" min="3" style="1" width="9.85"/>
    <col collapsed="false" customWidth="true" hidden="false" outlineLevel="0" max="4" min="4" style="1" width="8.29"/>
    <col collapsed="false" customWidth="true" hidden="false" outlineLevel="0" max="5" min="5" style="1" width="10.42"/>
    <col collapsed="false" customWidth="true" hidden="false" outlineLevel="0" max="6" min="6" style="1" width="8.57"/>
    <col collapsed="false" customWidth="true" hidden="false" outlineLevel="0" max="7" min="7" style="1" width="30.7"/>
    <col collapsed="false" customWidth="true" hidden="false" outlineLevel="0" max="8" min="8" style="1" width="7.86"/>
    <col collapsed="false" customWidth="true" hidden="false" outlineLevel="0" max="9" min="9" style="1" width="7.57"/>
    <col collapsed="false" customWidth="true" hidden="false" outlineLevel="0" max="10" min="10" style="1" width="6.28"/>
    <col collapsed="false" customWidth="true" hidden="false" outlineLevel="0" max="11" min="11" style="1" width="8.42"/>
    <col collapsed="false" customWidth="true" hidden="false" outlineLevel="0" max="12" min="12" style="1" width="8.71"/>
    <col collapsed="false" customWidth="true" hidden="false" outlineLevel="0" max="13" min="13" style="1" width="5.7"/>
    <col collapsed="false" customWidth="true" hidden="false" outlineLevel="0" max="14" min="14" style="1" width="7"/>
    <col collapsed="false" customWidth="true" hidden="false" outlineLevel="0" max="15" min="15" style="1" width="7.57"/>
    <col collapsed="false" customWidth="true" hidden="false" outlineLevel="0" max="16" min="16" style="2" width="7.86"/>
    <col collapsed="false" customWidth="true" hidden="false" outlineLevel="0" max="17" min="17" style="1" width="11.99"/>
    <col collapsed="false" customWidth="true" hidden="false" outlineLevel="0" max="18" min="18" style="1" width="11.86"/>
    <col collapsed="false" customWidth="true" hidden="false" outlineLevel="0" max="19" min="19" style="1" width="10.71"/>
    <col collapsed="false" customWidth="false" hidden="false" outlineLevel="0" max="1024" min="20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customFormat="false" ht="18.75" hidden="false" customHeight="true" outlineLevel="0" collapsed="false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customFormat="false" ht="18" hidden="false" customHeight="true" outlineLevel="0" collapsed="false">
      <c r="A5" s="214" t="s">
        <v>4</v>
      </c>
      <c r="B5" s="214"/>
      <c r="C5" s="214"/>
      <c r="D5" s="214"/>
      <c r="E5" s="8" t="s">
        <v>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customFormat="false" ht="18" hidden="false" customHeight="true" outlineLevel="0" collapsed="false">
      <c r="A6" s="9" t="s">
        <v>284</v>
      </c>
      <c r="B6" s="9"/>
      <c r="C6" s="9"/>
      <c r="D6" s="7"/>
      <c r="E6" s="8" t="s">
        <v>7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11" t="s">
        <v>8</v>
      </c>
      <c r="R6" s="11"/>
      <c r="S6" s="11"/>
    </row>
    <row r="7" customFormat="false" ht="18" hidden="false" customHeight="true" outlineLevel="0" collapsed="false">
      <c r="A7" s="215" t="s">
        <v>285</v>
      </c>
      <c r="B7" s="215" t="s">
        <v>286</v>
      </c>
      <c r="C7" s="215" t="s">
        <v>287</v>
      </c>
      <c r="D7" s="10"/>
      <c r="E7" s="8" t="s">
        <v>9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11" t="s">
        <v>10</v>
      </c>
      <c r="R7" s="11"/>
      <c r="S7" s="11"/>
    </row>
    <row r="8" customFormat="false" ht="18" hidden="false" customHeight="true" outlineLevel="0" collapsed="false">
      <c r="A8" s="9" t="n">
        <v>193</v>
      </c>
      <c r="B8" s="9" t="n">
        <v>230</v>
      </c>
      <c r="C8" s="9" t="n">
        <v>305</v>
      </c>
      <c r="D8" s="12"/>
      <c r="E8" s="3" t="s">
        <v>11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16" t="s">
        <v>12</v>
      </c>
      <c r="R8" s="216"/>
      <c r="S8" s="216"/>
    </row>
    <row r="9" customFormat="false" ht="5.25" hidden="false" customHeight="true" outlineLevel="0" collapsed="false">
      <c r="A9" s="217"/>
      <c r="B9" s="218"/>
      <c r="C9" s="17"/>
      <c r="D9" s="1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216"/>
      <c r="R9" s="216"/>
      <c r="S9" s="216"/>
    </row>
    <row r="10" customFormat="false" ht="18" hidden="false" customHeight="true" outlineLevel="0" collapsed="false">
      <c r="A10" s="15" t="s">
        <v>13</v>
      </c>
      <c r="B10" s="16"/>
      <c r="C10" s="17"/>
      <c r="D10" s="18" t="n">
        <v>35</v>
      </c>
      <c r="E10" s="77" t="s">
        <v>288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216" t="s">
        <v>15</v>
      </c>
      <c r="R10" s="216" t="s">
        <v>359</v>
      </c>
      <c r="S10" s="216" t="s">
        <v>360</v>
      </c>
    </row>
    <row r="11" customFormat="false" ht="18" hidden="false" customHeight="true" outlineLevel="0" collapsed="false">
      <c r="A11" s="20" t="s">
        <v>18</v>
      </c>
      <c r="B11" s="16"/>
      <c r="C11" s="17"/>
      <c r="D11" s="18" t="n">
        <v>248</v>
      </c>
      <c r="E11" s="77" t="s">
        <v>156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14" t="n">
        <v>140</v>
      </c>
      <c r="R11" s="14" t="n">
        <v>110</v>
      </c>
      <c r="S11" s="14" t="n">
        <v>85</v>
      </c>
    </row>
    <row r="12" customFormat="false" ht="7.5" hidden="false" customHeight="true" outlineLevel="0" collapsed="false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  <c r="Q12" s="21"/>
      <c r="R12" s="21"/>
    </row>
    <row r="13" customFormat="false" ht="12.75" hidden="false" customHeight="true" outlineLevel="0" collapsed="false">
      <c r="A13" s="25" t="s">
        <v>20</v>
      </c>
      <c r="B13" s="23" t="s">
        <v>21</v>
      </c>
      <c r="C13" s="23"/>
      <c r="D13" s="23"/>
      <c r="E13" s="23" t="s">
        <v>22</v>
      </c>
      <c r="F13" s="23" t="s">
        <v>23</v>
      </c>
      <c r="G13" s="23" t="s">
        <v>24</v>
      </c>
      <c r="H13" s="23" t="s">
        <v>25</v>
      </c>
      <c r="I13" s="23" t="s">
        <v>26</v>
      </c>
      <c r="J13" s="23" t="s">
        <v>289</v>
      </c>
      <c r="K13" s="24" t="s">
        <v>290</v>
      </c>
      <c r="L13" s="24"/>
      <c r="M13" s="23" t="s">
        <v>289</v>
      </c>
      <c r="N13" s="23" t="s">
        <v>291</v>
      </c>
      <c r="O13" s="23" t="s">
        <v>27</v>
      </c>
      <c r="P13" s="25" t="s">
        <v>28</v>
      </c>
      <c r="Q13" s="23" t="s">
        <v>29</v>
      </c>
      <c r="R13" s="23"/>
      <c r="S13" s="23"/>
    </row>
    <row r="14" customFormat="false" ht="12.75" hidden="false" customHeight="false" outlineLevel="0" collapsed="false">
      <c r="A14" s="25"/>
      <c r="B14" s="23"/>
      <c r="C14" s="23"/>
      <c r="D14" s="23"/>
      <c r="E14" s="23"/>
      <c r="F14" s="23"/>
      <c r="G14" s="23"/>
      <c r="H14" s="23"/>
      <c r="I14" s="23"/>
      <c r="J14" s="23"/>
      <c r="K14" s="24" t="s">
        <v>292</v>
      </c>
      <c r="L14" s="24" t="s">
        <v>293</v>
      </c>
      <c r="M14" s="23"/>
      <c r="N14" s="23"/>
      <c r="O14" s="23"/>
      <c r="P14" s="25"/>
      <c r="Q14" s="23"/>
      <c r="R14" s="23"/>
      <c r="S14" s="23"/>
    </row>
    <row r="15" customFormat="false" ht="18" hidden="false" customHeight="true" outlineLevel="0" collapsed="false">
      <c r="A15" s="9" t="n">
        <v>1</v>
      </c>
      <c r="B15" s="37" t="s">
        <v>160</v>
      </c>
      <c r="C15" s="27"/>
      <c r="D15" s="28"/>
      <c r="E15" s="29" t="n">
        <v>2004</v>
      </c>
      <c r="F15" s="30" t="s">
        <v>62</v>
      </c>
      <c r="G15" s="33" t="s">
        <v>161</v>
      </c>
      <c r="H15" s="219" t="n">
        <v>80.3</v>
      </c>
      <c r="I15" s="220" t="n">
        <v>143</v>
      </c>
      <c r="J15" s="220" t="n">
        <v>1</v>
      </c>
      <c r="K15" s="30" t="n">
        <v>218</v>
      </c>
      <c r="L15" s="221" t="n">
        <f aca="false">K15/2</f>
        <v>109</v>
      </c>
      <c r="M15" s="221" t="n">
        <v>1</v>
      </c>
      <c r="N15" s="30" t="n">
        <f aca="false">I15+L15</f>
        <v>252</v>
      </c>
      <c r="O15" s="30" t="s">
        <v>32</v>
      </c>
      <c r="P15" s="93" t="n">
        <v>20</v>
      </c>
      <c r="Q15" s="34" t="s">
        <v>162</v>
      </c>
      <c r="R15" s="27"/>
      <c r="S15" s="223"/>
    </row>
    <row r="16" customFormat="false" ht="18" hidden="false" customHeight="true" outlineLevel="0" collapsed="false">
      <c r="A16" s="9" t="n">
        <v>2</v>
      </c>
      <c r="B16" s="26" t="s">
        <v>157</v>
      </c>
      <c r="C16" s="27"/>
      <c r="D16" s="28"/>
      <c r="E16" s="29" t="n">
        <v>2005</v>
      </c>
      <c r="F16" s="30" t="s">
        <v>32</v>
      </c>
      <c r="G16" s="31" t="s">
        <v>158</v>
      </c>
      <c r="H16" s="72" t="n">
        <v>78.9</v>
      </c>
      <c r="I16" s="220" t="n">
        <v>124</v>
      </c>
      <c r="J16" s="220" t="n">
        <v>2</v>
      </c>
      <c r="K16" s="30" t="n">
        <v>154</v>
      </c>
      <c r="L16" s="221" t="n">
        <f aca="false">K16/2</f>
        <v>77</v>
      </c>
      <c r="M16" s="221" t="n">
        <v>3</v>
      </c>
      <c r="N16" s="30" t="n">
        <f aca="false">I16+L16</f>
        <v>201</v>
      </c>
      <c r="O16" s="30" t="s">
        <v>32</v>
      </c>
      <c r="P16" s="93" t="n">
        <v>18</v>
      </c>
      <c r="Q16" s="34" t="s">
        <v>159</v>
      </c>
      <c r="R16" s="27"/>
      <c r="S16" s="223"/>
    </row>
    <row r="17" customFormat="false" ht="18" hidden="false" customHeight="true" outlineLevel="0" collapsed="false">
      <c r="A17" s="9" t="n">
        <v>3</v>
      </c>
      <c r="B17" s="37" t="s">
        <v>387</v>
      </c>
      <c r="C17" s="27"/>
      <c r="D17" s="28"/>
      <c r="E17" s="29" t="s">
        <v>104</v>
      </c>
      <c r="F17" s="30" t="s">
        <v>32</v>
      </c>
      <c r="G17" s="33" t="s">
        <v>132</v>
      </c>
      <c r="H17" s="219" t="n">
        <v>81.75</v>
      </c>
      <c r="I17" s="220" t="n">
        <v>116</v>
      </c>
      <c r="J17" s="220" t="n">
        <v>3</v>
      </c>
      <c r="K17" s="30" t="n">
        <v>146</v>
      </c>
      <c r="L17" s="221" t="n">
        <f aca="false">K17/2</f>
        <v>73</v>
      </c>
      <c r="M17" s="221" t="n">
        <v>5</v>
      </c>
      <c r="N17" s="30" t="n">
        <f aca="false">I17+L17</f>
        <v>189</v>
      </c>
      <c r="O17" s="30" t="s">
        <v>32</v>
      </c>
      <c r="P17" s="93" t="n">
        <v>16</v>
      </c>
      <c r="Q17" s="34" t="s">
        <v>388</v>
      </c>
      <c r="R17" s="27"/>
      <c r="S17" s="223"/>
    </row>
    <row r="18" customFormat="false" ht="18" hidden="false" customHeight="true" outlineLevel="0" collapsed="false">
      <c r="A18" s="9" t="n">
        <v>4</v>
      </c>
      <c r="B18" s="37" t="s">
        <v>389</v>
      </c>
      <c r="C18" s="27"/>
      <c r="D18" s="28"/>
      <c r="E18" s="29" t="s">
        <v>104</v>
      </c>
      <c r="F18" s="30" t="s">
        <v>32</v>
      </c>
      <c r="G18" s="33" t="s">
        <v>373</v>
      </c>
      <c r="H18" s="219" t="n">
        <v>83.7</v>
      </c>
      <c r="I18" s="220" t="n">
        <v>97</v>
      </c>
      <c r="J18" s="220" t="n">
        <v>5</v>
      </c>
      <c r="K18" s="30" t="n">
        <v>177</v>
      </c>
      <c r="L18" s="221" t="n">
        <f aca="false">K18/2</f>
        <v>88.5</v>
      </c>
      <c r="M18" s="221" t="n">
        <v>2</v>
      </c>
      <c r="N18" s="30" t="n">
        <f aca="false">I18+L18</f>
        <v>185.5</v>
      </c>
      <c r="O18" s="30" t="s">
        <v>32</v>
      </c>
      <c r="P18" s="93" t="n">
        <v>15</v>
      </c>
      <c r="Q18" s="34" t="s">
        <v>390</v>
      </c>
      <c r="R18" s="27"/>
      <c r="S18" s="223"/>
    </row>
    <row r="19" customFormat="false" ht="18" hidden="false" customHeight="true" outlineLevel="0" collapsed="false">
      <c r="A19" s="9" t="n">
        <v>5</v>
      </c>
      <c r="B19" s="37" t="s">
        <v>163</v>
      </c>
      <c r="C19" s="27"/>
      <c r="D19" s="28"/>
      <c r="E19" s="29" t="n">
        <v>2005</v>
      </c>
      <c r="F19" s="30" t="s">
        <v>32</v>
      </c>
      <c r="G19" s="33" t="s">
        <v>95</v>
      </c>
      <c r="H19" s="219" t="n">
        <v>82</v>
      </c>
      <c r="I19" s="220" t="n">
        <v>110</v>
      </c>
      <c r="J19" s="220" t="n">
        <v>4</v>
      </c>
      <c r="K19" s="30" t="n">
        <v>134</v>
      </c>
      <c r="L19" s="221" t="n">
        <f aca="false">K19/2</f>
        <v>67</v>
      </c>
      <c r="M19" s="221" t="n">
        <v>6</v>
      </c>
      <c r="N19" s="30" t="n">
        <f aca="false">I19+L19</f>
        <v>177</v>
      </c>
      <c r="O19" s="30" t="s">
        <v>32</v>
      </c>
      <c r="P19" s="93" t="n">
        <v>14</v>
      </c>
      <c r="Q19" s="34" t="s">
        <v>96</v>
      </c>
      <c r="R19" s="27"/>
      <c r="S19" s="223"/>
    </row>
    <row r="20" customFormat="false" ht="18" hidden="false" customHeight="true" outlineLevel="0" collapsed="false">
      <c r="A20" s="9" t="n">
        <v>6</v>
      </c>
      <c r="B20" s="37" t="s">
        <v>391</v>
      </c>
      <c r="C20" s="27"/>
      <c r="D20" s="28"/>
      <c r="E20" s="29" t="s">
        <v>104</v>
      </c>
      <c r="F20" s="30" t="s">
        <v>32</v>
      </c>
      <c r="G20" s="33" t="s">
        <v>357</v>
      </c>
      <c r="H20" s="219" t="n">
        <v>81.4</v>
      </c>
      <c r="I20" s="220" t="n">
        <v>81</v>
      </c>
      <c r="J20" s="220" t="n">
        <v>7</v>
      </c>
      <c r="K20" s="30" t="n">
        <v>150</v>
      </c>
      <c r="L20" s="221" t="n">
        <f aca="false">K20/2</f>
        <v>75</v>
      </c>
      <c r="M20" s="221" t="n">
        <v>4</v>
      </c>
      <c r="N20" s="30" t="n">
        <f aca="false">I20+L20</f>
        <v>156</v>
      </c>
      <c r="O20" s="30" t="s">
        <v>32</v>
      </c>
      <c r="P20" s="93" t="n">
        <v>13</v>
      </c>
      <c r="Q20" s="34" t="s">
        <v>358</v>
      </c>
      <c r="R20" s="27"/>
      <c r="S20" s="223"/>
    </row>
    <row r="21" customFormat="false" ht="18" hidden="false" customHeight="true" outlineLevel="0" collapsed="false">
      <c r="A21" s="9" t="n">
        <v>7</v>
      </c>
      <c r="B21" s="26" t="s">
        <v>164</v>
      </c>
      <c r="C21" s="27"/>
      <c r="D21" s="28"/>
      <c r="E21" s="29" t="s">
        <v>104</v>
      </c>
      <c r="F21" s="30" t="s">
        <v>32</v>
      </c>
      <c r="G21" s="31" t="s">
        <v>33</v>
      </c>
      <c r="H21" s="219" t="n">
        <v>83.3</v>
      </c>
      <c r="I21" s="220" t="n">
        <v>91</v>
      </c>
      <c r="J21" s="220" t="n">
        <v>6</v>
      </c>
      <c r="K21" s="30" t="n">
        <v>101</v>
      </c>
      <c r="L21" s="221" t="n">
        <f aca="false">K21/2</f>
        <v>50.5</v>
      </c>
      <c r="M21" s="221" t="n">
        <v>7</v>
      </c>
      <c r="N21" s="30" t="n">
        <f aca="false">I21+L21</f>
        <v>141.5</v>
      </c>
      <c r="O21" s="30" t="s">
        <v>32</v>
      </c>
      <c r="P21" s="93" t="n">
        <v>12</v>
      </c>
      <c r="Q21" s="34" t="s">
        <v>165</v>
      </c>
      <c r="R21" s="27"/>
      <c r="S21" s="223"/>
    </row>
    <row r="22" customFormat="false" ht="18" hidden="false" customHeight="true" outlineLevel="0" collapsed="false">
      <c r="A22" s="9" t="n">
        <v>8</v>
      </c>
      <c r="B22" s="37" t="s">
        <v>392</v>
      </c>
      <c r="C22" s="27"/>
      <c r="D22" s="28"/>
      <c r="E22" s="29" t="n">
        <v>2005</v>
      </c>
      <c r="F22" s="30" t="s">
        <v>32</v>
      </c>
      <c r="G22" s="33" t="s">
        <v>189</v>
      </c>
      <c r="H22" s="219" t="n">
        <v>80.6</v>
      </c>
      <c r="I22" s="220" t="n">
        <v>67</v>
      </c>
      <c r="J22" s="220" t="n">
        <v>8</v>
      </c>
      <c r="K22" s="30" t="n">
        <v>47</v>
      </c>
      <c r="L22" s="221" t="n">
        <f aca="false">K22/2</f>
        <v>23.5</v>
      </c>
      <c r="M22" s="221" t="n">
        <v>8</v>
      </c>
      <c r="N22" s="30" t="n">
        <f aca="false">I22+L22</f>
        <v>90.5</v>
      </c>
      <c r="O22" s="93" t="s">
        <v>40</v>
      </c>
      <c r="P22" s="93" t="n">
        <v>11</v>
      </c>
      <c r="Q22" s="34" t="s">
        <v>393</v>
      </c>
      <c r="R22" s="27"/>
      <c r="S22" s="223"/>
    </row>
    <row r="23" customFormat="false" ht="15" hidden="false" customHeight="false" outlineLevel="0" collapsed="false">
      <c r="A23" s="13"/>
      <c r="B23" s="75"/>
      <c r="C23" s="75"/>
      <c r="D23" s="75"/>
      <c r="E23" s="46"/>
      <c r="F23" s="46"/>
      <c r="G23" s="54"/>
      <c r="H23" s="45"/>
      <c r="I23" s="46"/>
      <c r="J23" s="46"/>
      <c r="K23" s="46"/>
      <c r="L23" s="54"/>
      <c r="M23" s="54"/>
      <c r="N23" s="46"/>
      <c r="O23" s="46"/>
      <c r="P23" s="54"/>
      <c r="Q23" s="40"/>
      <c r="R23" s="76"/>
    </row>
    <row r="24" customFormat="false" ht="15" hidden="false" customHeight="false" outlineLevel="0" collapsed="false">
      <c r="A24" s="13"/>
      <c r="B24" s="40"/>
      <c r="C24" s="41"/>
      <c r="D24" s="41"/>
      <c r="E24" s="42"/>
      <c r="F24" s="43"/>
      <c r="G24" s="44"/>
      <c r="H24" s="45"/>
      <c r="I24" s="46"/>
      <c r="J24" s="46"/>
      <c r="K24" s="46"/>
      <c r="L24" s="54"/>
      <c r="M24" s="54"/>
      <c r="N24" s="54"/>
      <c r="O24" s="46"/>
      <c r="P24" s="46"/>
      <c r="Q24" s="47"/>
      <c r="R24" s="48"/>
    </row>
    <row r="25" customFormat="false" ht="15.75" hidden="false" customHeight="false" outlineLevel="0" collapsed="false">
      <c r="A25" s="49" t="s">
        <v>52</v>
      </c>
      <c r="B25" s="50"/>
      <c r="C25" s="50"/>
      <c r="F25" s="51" t="s">
        <v>53</v>
      </c>
      <c r="J25" s="49" t="s">
        <v>54</v>
      </c>
      <c r="M25" s="51"/>
      <c r="N25" s="52"/>
      <c r="P25" s="52" t="s">
        <v>55</v>
      </c>
    </row>
    <row r="26" customFormat="false" ht="15.75" hidden="false" customHeight="false" outlineLevel="0" collapsed="false">
      <c r="A26" s="49"/>
      <c r="B26" s="50"/>
      <c r="C26" s="50"/>
      <c r="F26" s="51"/>
      <c r="J26" s="49"/>
      <c r="M26" s="51"/>
      <c r="N26" s="52"/>
      <c r="P26" s="52"/>
    </row>
    <row r="27" customFormat="false" ht="15.75" hidden="false" customHeight="false" outlineLevel="0" collapsed="false">
      <c r="A27" s="49" t="s">
        <v>56</v>
      </c>
      <c r="B27" s="50"/>
      <c r="C27" s="50"/>
      <c r="F27" s="51" t="s">
        <v>57</v>
      </c>
      <c r="J27" s="49" t="s">
        <v>58</v>
      </c>
      <c r="M27" s="51"/>
      <c r="N27" s="52"/>
      <c r="P27" s="52" t="s">
        <v>59</v>
      </c>
    </row>
    <row r="28" customFormat="false" ht="15.75" hidden="false" customHeight="false" outlineLevel="0" collapsed="false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8"/>
      <c r="Q28" s="57"/>
      <c r="R28" s="50"/>
    </row>
  </sheetData>
  <mergeCells count="29">
    <mergeCell ref="A1:S1"/>
    <mergeCell ref="A2:S2"/>
    <mergeCell ref="A3:S3"/>
    <mergeCell ref="A4:S4"/>
    <mergeCell ref="A5:D5"/>
    <mergeCell ref="E5:P5"/>
    <mergeCell ref="A6:C6"/>
    <mergeCell ref="E6:P6"/>
    <mergeCell ref="Q6:S6"/>
    <mergeCell ref="E7:P7"/>
    <mergeCell ref="Q7:S7"/>
    <mergeCell ref="E8:P8"/>
    <mergeCell ref="Q8:S9"/>
    <mergeCell ref="E10:P10"/>
    <mergeCell ref="E11:P11"/>
    <mergeCell ref="A13:A14"/>
    <mergeCell ref="B13:D14"/>
    <mergeCell ref="E13:E14"/>
    <mergeCell ref="F13:F14"/>
    <mergeCell ref="G13:G14"/>
    <mergeCell ref="H13:H14"/>
    <mergeCell ref="I13:I14"/>
    <mergeCell ref="J13:J14"/>
    <mergeCell ref="K13:L13"/>
    <mergeCell ref="M13:M14"/>
    <mergeCell ref="N13:N14"/>
    <mergeCell ref="O13:O14"/>
    <mergeCell ref="P13:P14"/>
    <mergeCell ref="Q13:S14"/>
  </mergeCells>
  <printOptions headings="false" gridLines="false" gridLinesSet="true" horizontalCentered="false" verticalCentered="false"/>
  <pageMargins left="0.420138888888889" right="0.290277777777778" top="0.75" bottom="0.7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8EB4E3"/>
    <pageSetUpPr fitToPage="true"/>
  </sheetPr>
  <dimension ref="A1:S31"/>
  <sheetViews>
    <sheetView showFormulas="false" showGridLines="true" showRowColHeaders="true" showZeros="true" rightToLeft="false" tabSelected="false" showOutlineSymbols="true" defaultGridColor="true" view="pageBreakPreview" topLeftCell="A4" colorId="64" zoomScale="100" zoomScaleNormal="100" zoomScalePageLayoutView="100" workbookViewId="0">
      <selection pane="topLeft" activeCell="I15" activeCellId="0" sqref="I15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false" hidden="false" outlineLevel="0" max="2" min="2" style="1" width="9.14"/>
    <col collapsed="false" customWidth="true" hidden="false" outlineLevel="0" max="3" min="3" style="1" width="9.85"/>
    <col collapsed="false" customWidth="true" hidden="false" outlineLevel="0" max="4" min="4" style="1" width="8.29"/>
    <col collapsed="false" customWidth="true" hidden="false" outlineLevel="0" max="5" min="5" style="1" width="10.42"/>
    <col collapsed="false" customWidth="true" hidden="false" outlineLevel="0" max="6" min="6" style="1" width="8.57"/>
    <col collapsed="false" customWidth="true" hidden="false" outlineLevel="0" max="7" min="7" style="1" width="30.7"/>
    <col collapsed="false" customWidth="true" hidden="false" outlineLevel="0" max="8" min="8" style="1" width="7.86"/>
    <col collapsed="false" customWidth="true" hidden="false" outlineLevel="0" max="9" min="9" style="1" width="7.57"/>
    <col collapsed="false" customWidth="true" hidden="false" outlineLevel="0" max="10" min="10" style="1" width="6.15"/>
    <col collapsed="false" customWidth="true" hidden="false" outlineLevel="0" max="11" min="11" style="1" width="8.42"/>
    <col collapsed="false" customWidth="true" hidden="false" outlineLevel="0" max="12" min="12" style="1" width="8.71"/>
    <col collapsed="false" customWidth="true" hidden="false" outlineLevel="0" max="13" min="13" style="1" width="6.57"/>
    <col collapsed="false" customWidth="true" hidden="false" outlineLevel="0" max="14" min="14" style="1" width="7"/>
    <col collapsed="false" customWidth="true" hidden="false" outlineLevel="0" max="15" min="15" style="1" width="7.57"/>
    <col collapsed="false" customWidth="true" hidden="false" outlineLevel="0" max="16" min="16" style="2" width="7.86"/>
    <col collapsed="false" customWidth="true" hidden="false" outlineLevel="0" max="17" min="17" style="1" width="11.99"/>
    <col collapsed="false" customWidth="true" hidden="false" outlineLevel="0" max="18" min="18" style="1" width="11.86"/>
    <col collapsed="false" customWidth="true" hidden="false" outlineLevel="0" max="19" min="19" style="1" width="10.71"/>
    <col collapsed="false" customWidth="false" hidden="false" outlineLevel="0" max="1024" min="20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customFormat="false" ht="18.75" hidden="false" customHeight="true" outlineLevel="0" collapsed="false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customFormat="false" ht="18" hidden="false" customHeight="true" outlineLevel="0" collapsed="false">
      <c r="A5" s="214" t="s">
        <v>4</v>
      </c>
      <c r="B5" s="214"/>
      <c r="C5" s="214"/>
      <c r="D5" s="214"/>
      <c r="E5" s="8" t="s">
        <v>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customFormat="false" ht="18" hidden="false" customHeight="true" outlineLevel="0" collapsed="false">
      <c r="A6" s="9" t="s">
        <v>284</v>
      </c>
      <c r="B6" s="9"/>
      <c r="C6" s="9"/>
      <c r="D6" s="7"/>
      <c r="E6" s="8" t="s">
        <v>7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11" t="s">
        <v>8</v>
      </c>
      <c r="R6" s="11"/>
      <c r="S6" s="11"/>
    </row>
    <row r="7" customFormat="false" ht="18" hidden="false" customHeight="true" outlineLevel="0" collapsed="false">
      <c r="A7" s="215" t="s">
        <v>285</v>
      </c>
      <c r="B7" s="215" t="s">
        <v>286</v>
      </c>
      <c r="C7" s="215" t="s">
        <v>287</v>
      </c>
      <c r="D7" s="10"/>
      <c r="E7" s="8" t="s">
        <v>9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11" t="s">
        <v>10</v>
      </c>
      <c r="R7" s="11"/>
      <c r="S7" s="11"/>
    </row>
    <row r="8" customFormat="false" ht="18" hidden="false" customHeight="true" outlineLevel="0" collapsed="false">
      <c r="A8" s="9" t="n">
        <v>195</v>
      </c>
      <c r="B8" s="9" t="n">
        <v>240</v>
      </c>
      <c r="C8" s="9" t="n">
        <v>315</v>
      </c>
      <c r="D8" s="12"/>
      <c r="E8" s="3" t="s">
        <v>11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16" t="s">
        <v>12</v>
      </c>
      <c r="R8" s="216"/>
      <c r="S8" s="216"/>
    </row>
    <row r="9" customFormat="false" ht="5.25" hidden="false" customHeight="true" outlineLevel="0" collapsed="false">
      <c r="A9" s="217"/>
      <c r="B9" s="218"/>
      <c r="C9" s="17"/>
      <c r="D9" s="1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216"/>
      <c r="R9" s="216"/>
      <c r="S9" s="216"/>
    </row>
    <row r="10" customFormat="false" ht="18" hidden="false" customHeight="true" outlineLevel="0" collapsed="false">
      <c r="A10" s="15" t="s">
        <v>13</v>
      </c>
      <c r="B10" s="16"/>
      <c r="C10" s="17"/>
      <c r="D10" s="18" t="n">
        <v>35</v>
      </c>
      <c r="E10" s="77" t="s">
        <v>288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14" t="s">
        <v>15</v>
      </c>
      <c r="R10" s="14" t="s">
        <v>16</v>
      </c>
      <c r="S10" s="14" t="s">
        <v>17</v>
      </c>
    </row>
    <row r="11" customFormat="false" ht="18" hidden="false" customHeight="true" outlineLevel="0" collapsed="false">
      <c r="A11" s="20" t="s">
        <v>18</v>
      </c>
      <c r="B11" s="16"/>
      <c r="C11" s="17"/>
      <c r="D11" s="18" t="n">
        <v>248</v>
      </c>
      <c r="E11" s="77" t="s">
        <v>166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14" t="n">
        <v>160</v>
      </c>
      <c r="R11" s="14" t="n">
        <v>130</v>
      </c>
      <c r="S11" s="14" t="n">
        <v>100</v>
      </c>
    </row>
    <row r="12" customFormat="false" ht="7.5" hidden="false" customHeight="true" outlineLevel="0" collapsed="false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  <c r="Q12" s="21"/>
      <c r="R12" s="21"/>
    </row>
    <row r="13" customFormat="false" ht="12.75" hidden="false" customHeight="true" outlineLevel="0" collapsed="false">
      <c r="A13" s="25" t="s">
        <v>20</v>
      </c>
      <c r="B13" s="23" t="s">
        <v>21</v>
      </c>
      <c r="C13" s="23"/>
      <c r="D13" s="23"/>
      <c r="E13" s="23" t="s">
        <v>22</v>
      </c>
      <c r="F13" s="23" t="s">
        <v>23</v>
      </c>
      <c r="G13" s="23" t="s">
        <v>24</v>
      </c>
      <c r="H13" s="23" t="s">
        <v>25</v>
      </c>
      <c r="I13" s="23" t="s">
        <v>26</v>
      </c>
      <c r="J13" s="23" t="s">
        <v>289</v>
      </c>
      <c r="K13" s="24" t="s">
        <v>290</v>
      </c>
      <c r="L13" s="24"/>
      <c r="M13" s="23" t="s">
        <v>289</v>
      </c>
      <c r="N13" s="23" t="s">
        <v>291</v>
      </c>
      <c r="O13" s="23" t="s">
        <v>27</v>
      </c>
      <c r="P13" s="25" t="s">
        <v>28</v>
      </c>
      <c r="Q13" s="23" t="s">
        <v>29</v>
      </c>
      <c r="R13" s="23"/>
      <c r="S13" s="23"/>
    </row>
    <row r="14" customFormat="false" ht="12.75" hidden="false" customHeight="false" outlineLevel="0" collapsed="false">
      <c r="A14" s="25"/>
      <c r="B14" s="23"/>
      <c r="C14" s="23"/>
      <c r="D14" s="23"/>
      <c r="E14" s="23"/>
      <c r="F14" s="23"/>
      <c r="G14" s="23"/>
      <c r="H14" s="23"/>
      <c r="I14" s="23"/>
      <c r="J14" s="23"/>
      <c r="K14" s="24" t="s">
        <v>292</v>
      </c>
      <c r="L14" s="24" t="s">
        <v>293</v>
      </c>
      <c r="M14" s="23"/>
      <c r="N14" s="23"/>
      <c r="O14" s="23"/>
      <c r="P14" s="25"/>
      <c r="Q14" s="23"/>
      <c r="R14" s="23"/>
      <c r="S14" s="23"/>
    </row>
    <row r="15" customFormat="false" ht="18" hidden="false" customHeight="true" outlineLevel="0" collapsed="false">
      <c r="A15" s="9" t="n">
        <v>1</v>
      </c>
      <c r="B15" s="37" t="s">
        <v>272</v>
      </c>
      <c r="C15" s="27"/>
      <c r="D15" s="28"/>
      <c r="E15" s="29" t="n">
        <v>2005</v>
      </c>
      <c r="F15" s="30" t="s">
        <v>32</v>
      </c>
      <c r="G15" s="33" t="s">
        <v>95</v>
      </c>
      <c r="H15" s="219" t="n">
        <v>96</v>
      </c>
      <c r="I15" s="220" t="n">
        <v>167</v>
      </c>
      <c r="J15" s="220" t="n">
        <v>1</v>
      </c>
      <c r="K15" s="30" t="n">
        <v>162</v>
      </c>
      <c r="L15" s="221" t="n">
        <f aca="false">K15/2</f>
        <v>81</v>
      </c>
      <c r="M15" s="221" t="n">
        <v>6</v>
      </c>
      <c r="N15" s="30" t="n">
        <f aca="false">I15+L15</f>
        <v>248</v>
      </c>
      <c r="O15" s="29" t="s">
        <v>32</v>
      </c>
      <c r="P15" s="93" t="n">
        <v>20</v>
      </c>
      <c r="Q15" s="34" t="s">
        <v>96</v>
      </c>
      <c r="R15" s="27"/>
      <c r="S15" s="223"/>
    </row>
    <row r="16" customFormat="false" ht="18" hidden="false" customHeight="true" outlineLevel="0" collapsed="false">
      <c r="A16" s="9" t="n">
        <v>2</v>
      </c>
      <c r="B16" s="37" t="s">
        <v>176</v>
      </c>
      <c r="C16" s="27"/>
      <c r="D16" s="28"/>
      <c r="E16" s="29" t="n">
        <v>2004</v>
      </c>
      <c r="F16" s="30" t="s">
        <v>62</v>
      </c>
      <c r="G16" s="33" t="s">
        <v>177</v>
      </c>
      <c r="H16" s="219" t="n">
        <v>113.65</v>
      </c>
      <c r="I16" s="220" t="n">
        <v>142</v>
      </c>
      <c r="J16" s="220" t="n">
        <v>4</v>
      </c>
      <c r="K16" s="30" t="n">
        <v>208</v>
      </c>
      <c r="L16" s="221" t="n">
        <f aca="false">K16/2</f>
        <v>104</v>
      </c>
      <c r="M16" s="221" t="n">
        <v>1</v>
      </c>
      <c r="N16" s="30" t="n">
        <f aca="false">I16+L16</f>
        <v>246</v>
      </c>
      <c r="O16" s="29" t="s">
        <v>32</v>
      </c>
      <c r="P16" s="93" t="n">
        <v>18</v>
      </c>
      <c r="Q16" s="34" t="s">
        <v>178</v>
      </c>
      <c r="R16" s="27"/>
      <c r="S16" s="223"/>
    </row>
    <row r="17" customFormat="false" ht="18" hidden="false" customHeight="true" outlineLevel="0" collapsed="false">
      <c r="A17" s="9" t="n">
        <v>3</v>
      </c>
      <c r="B17" s="37" t="s">
        <v>394</v>
      </c>
      <c r="C17" s="27"/>
      <c r="D17" s="28"/>
      <c r="E17" s="29" t="n">
        <v>2005</v>
      </c>
      <c r="F17" s="30" t="s">
        <v>32</v>
      </c>
      <c r="G17" s="33" t="s">
        <v>395</v>
      </c>
      <c r="H17" s="219" t="n">
        <v>92.35</v>
      </c>
      <c r="I17" s="220" t="n">
        <v>149</v>
      </c>
      <c r="J17" s="220" t="n">
        <v>3</v>
      </c>
      <c r="K17" s="30" t="n">
        <v>193</v>
      </c>
      <c r="L17" s="221" t="n">
        <f aca="false">K17/2</f>
        <v>96.5</v>
      </c>
      <c r="M17" s="221" t="n">
        <v>2</v>
      </c>
      <c r="N17" s="30" t="n">
        <f aca="false">I17+L17</f>
        <v>245.5</v>
      </c>
      <c r="O17" s="29" t="s">
        <v>32</v>
      </c>
      <c r="P17" s="93" t="n">
        <v>16</v>
      </c>
      <c r="Q17" s="34" t="s">
        <v>396</v>
      </c>
      <c r="R17" s="27"/>
      <c r="S17" s="223"/>
    </row>
    <row r="18" customFormat="false" ht="18" hidden="false" customHeight="true" outlineLevel="0" collapsed="false">
      <c r="A18" s="9" t="n">
        <v>4</v>
      </c>
      <c r="B18" s="37" t="s">
        <v>397</v>
      </c>
      <c r="C18" s="27"/>
      <c r="D18" s="28"/>
      <c r="E18" s="38" t="n">
        <v>2005</v>
      </c>
      <c r="F18" s="30" t="s">
        <v>32</v>
      </c>
      <c r="G18" s="39" t="s">
        <v>110</v>
      </c>
      <c r="H18" s="32" t="n">
        <v>87.4</v>
      </c>
      <c r="I18" s="220" t="n">
        <v>154</v>
      </c>
      <c r="J18" s="220" t="n">
        <v>2</v>
      </c>
      <c r="K18" s="30" t="n">
        <v>155</v>
      </c>
      <c r="L18" s="221" t="n">
        <f aca="false">K18/2</f>
        <v>77.5</v>
      </c>
      <c r="M18" s="221" t="n">
        <v>8</v>
      </c>
      <c r="N18" s="30" t="n">
        <f aca="false">I18+L18</f>
        <v>231.5</v>
      </c>
      <c r="O18" s="29" t="s">
        <v>32</v>
      </c>
      <c r="P18" s="93" t="n">
        <v>15</v>
      </c>
      <c r="Q18" s="26" t="s">
        <v>398</v>
      </c>
      <c r="R18" s="27"/>
      <c r="S18" s="223"/>
    </row>
    <row r="19" customFormat="false" ht="18" hidden="false" customHeight="true" outlineLevel="0" collapsed="false">
      <c r="A19" s="9" t="n">
        <v>5</v>
      </c>
      <c r="B19" s="37" t="s">
        <v>171</v>
      </c>
      <c r="C19" s="27"/>
      <c r="D19" s="28"/>
      <c r="E19" s="29" t="n">
        <v>2005</v>
      </c>
      <c r="F19" s="30" t="s">
        <v>32</v>
      </c>
      <c r="G19" s="33" t="s">
        <v>114</v>
      </c>
      <c r="H19" s="219" t="n">
        <v>87.75</v>
      </c>
      <c r="I19" s="220" t="n">
        <v>137</v>
      </c>
      <c r="J19" s="220" t="n">
        <v>5</v>
      </c>
      <c r="K19" s="30" t="n">
        <v>182</v>
      </c>
      <c r="L19" s="221" t="n">
        <f aca="false">K19/2</f>
        <v>91</v>
      </c>
      <c r="M19" s="221" t="n">
        <v>4</v>
      </c>
      <c r="N19" s="30" t="n">
        <f aca="false">I19+L19</f>
        <v>228</v>
      </c>
      <c r="O19" s="29" t="s">
        <v>32</v>
      </c>
      <c r="P19" s="93" t="n">
        <v>14</v>
      </c>
      <c r="Q19" s="34" t="s">
        <v>172</v>
      </c>
      <c r="R19" s="27"/>
      <c r="S19" s="223"/>
    </row>
    <row r="20" customFormat="false" ht="18" hidden="false" customHeight="true" outlineLevel="0" collapsed="false">
      <c r="A20" s="9" t="n">
        <v>6</v>
      </c>
      <c r="B20" s="37" t="s">
        <v>399</v>
      </c>
      <c r="C20" s="27"/>
      <c r="D20" s="28"/>
      <c r="E20" s="29" t="n">
        <v>2004</v>
      </c>
      <c r="F20" s="30" t="s">
        <v>32</v>
      </c>
      <c r="G20" s="33" t="s">
        <v>39</v>
      </c>
      <c r="H20" s="219" t="n">
        <v>88</v>
      </c>
      <c r="I20" s="220" t="n">
        <v>120</v>
      </c>
      <c r="J20" s="220" t="n">
        <v>6</v>
      </c>
      <c r="K20" s="30" t="n">
        <v>184</v>
      </c>
      <c r="L20" s="221" t="n">
        <f aca="false">K20/2</f>
        <v>92</v>
      </c>
      <c r="M20" s="221" t="n">
        <v>3</v>
      </c>
      <c r="N20" s="30" t="n">
        <f aca="false">I20+L20</f>
        <v>212</v>
      </c>
      <c r="O20" s="29" t="s">
        <v>32</v>
      </c>
      <c r="P20" s="93" t="n">
        <v>13</v>
      </c>
      <c r="Q20" s="34" t="s">
        <v>400</v>
      </c>
      <c r="R20" s="27"/>
      <c r="S20" s="223"/>
    </row>
    <row r="21" customFormat="false" ht="18" hidden="false" customHeight="true" outlineLevel="0" collapsed="false">
      <c r="A21" s="9" t="n">
        <v>7</v>
      </c>
      <c r="B21" s="37" t="s">
        <v>175</v>
      </c>
      <c r="C21" s="27"/>
      <c r="D21" s="28"/>
      <c r="E21" s="29" t="s">
        <v>104</v>
      </c>
      <c r="F21" s="30" t="s">
        <v>62</v>
      </c>
      <c r="G21" s="33" t="s">
        <v>33</v>
      </c>
      <c r="H21" s="219" t="n">
        <v>100.75</v>
      </c>
      <c r="I21" s="220" t="n">
        <v>114</v>
      </c>
      <c r="J21" s="220" t="n">
        <v>8</v>
      </c>
      <c r="K21" s="30" t="n">
        <v>167</v>
      </c>
      <c r="L21" s="221" t="n">
        <f aca="false">K21/2</f>
        <v>83.5</v>
      </c>
      <c r="M21" s="221" t="n">
        <v>5</v>
      </c>
      <c r="N21" s="30" t="n">
        <f aca="false">I21+L21</f>
        <v>197.5</v>
      </c>
      <c r="O21" s="29" t="s">
        <v>32</v>
      </c>
      <c r="P21" s="93" t="n">
        <v>12</v>
      </c>
      <c r="Q21" s="34" t="s">
        <v>34</v>
      </c>
      <c r="R21" s="27"/>
      <c r="S21" s="223"/>
    </row>
    <row r="22" customFormat="false" ht="18" hidden="false" customHeight="true" outlineLevel="0" collapsed="false">
      <c r="A22" s="9" t="n">
        <v>8</v>
      </c>
      <c r="B22" s="37" t="s">
        <v>401</v>
      </c>
      <c r="C22" s="27"/>
      <c r="D22" s="28"/>
      <c r="E22" s="29" t="n">
        <v>2004</v>
      </c>
      <c r="F22" s="30" t="s">
        <v>32</v>
      </c>
      <c r="G22" s="33" t="s">
        <v>118</v>
      </c>
      <c r="H22" s="72" t="n">
        <v>106.7</v>
      </c>
      <c r="I22" s="220" t="n">
        <v>96</v>
      </c>
      <c r="J22" s="220" t="n">
        <v>9</v>
      </c>
      <c r="K22" s="30" t="n">
        <v>160</v>
      </c>
      <c r="L22" s="221" t="n">
        <f aca="false">K22/2</f>
        <v>80</v>
      </c>
      <c r="M22" s="221" t="n">
        <v>7</v>
      </c>
      <c r="N22" s="30" t="n">
        <f aca="false">I22+L22</f>
        <v>176</v>
      </c>
      <c r="O22" s="29" t="s">
        <v>32</v>
      </c>
      <c r="P22" s="93" t="n">
        <v>11</v>
      </c>
      <c r="Q22" s="34" t="s">
        <v>402</v>
      </c>
      <c r="R22" s="27"/>
      <c r="S22" s="223"/>
    </row>
    <row r="23" customFormat="false" ht="18" hidden="false" customHeight="true" outlineLevel="0" collapsed="false">
      <c r="A23" s="9" t="n">
        <v>9</v>
      </c>
      <c r="B23" s="37" t="s">
        <v>403</v>
      </c>
      <c r="C23" s="27"/>
      <c r="D23" s="28"/>
      <c r="E23" s="29" t="n">
        <v>2004</v>
      </c>
      <c r="F23" s="30" t="s">
        <v>16</v>
      </c>
      <c r="G23" s="33" t="s">
        <v>39</v>
      </c>
      <c r="H23" s="219" t="n">
        <v>115.15</v>
      </c>
      <c r="I23" s="220" t="n">
        <v>117</v>
      </c>
      <c r="J23" s="220" t="n">
        <v>7</v>
      </c>
      <c r="K23" s="30" t="n">
        <v>100</v>
      </c>
      <c r="L23" s="221" t="n">
        <f aca="false">K23/2</f>
        <v>50</v>
      </c>
      <c r="M23" s="221" t="n">
        <v>11</v>
      </c>
      <c r="N23" s="30" t="n">
        <f aca="false">I23+L23</f>
        <v>167</v>
      </c>
      <c r="O23" s="29" t="s">
        <v>111</v>
      </c>
      <c r="P23" s="93" t="n">
        <v>10</v>
      </c>
      <c r="Q23" s="34" t="s">
        <v>364</v>
      </c>
      <c r="R23" s="27"/>
      <c r="S23" s="223"/>
    </row>
    <row r="24" customFormat="false" ht="18" hidden="false" customHeight="true" outlineLevel="0" collapsed="false">
      <c r="A24" s="9" t="n">
        <v>10</v>
      </c>
      <c r="B24" s="37" t="s">
        <v>404</v>
      </c>
      <c r="C24" s="27"/>
      <c r="D24" s="28"/>
      <c r="E24" s="29" t="n">
        <v>2004</v>
      </c>
      <c r="F24" s="30" t="s">
        <v>16</v>
      </c>
      <c r="G24" s="33" t="s">
        <v>212</v>
      </c>
      <c r="H24" s="72" t="n">
        <v>91.85</v>
      </c>
      <c r="I24" s="220" t="n">
        <v>66</v>
      </c>
      <c r="J24" s="220" t="n">
        <v>10</v>
      </c>
      <c r="K24" s="30" t="n">
        <v>135</v>
      </c>
      <c r="L24" s="221" t="n">
        <f aca="false">K24/2</f>
        <v>67.5</v>
      </c>
      <c r="M24" s="221" t="n">
        <v>9</v>
      </c>
      <c r="N24" s="30" t="n">
        <f aca="false">I24+L24</f>
        <v>133.5</v>
      </c>
      <c r="O24" s="93" t="s">
        <v>16</v>
      </c>
      <c r="P24" s="93" t="n">
        <v>9</v>
      </c>
      <c r="Q24" s="34" t="s">
        <v>405</v>
      </c>
      <c r="R24" s="27"/>
      <c r="S24" s="223"/>
    </row>
    <row r="25" customFormat="false" ht="18" hidden="false" customHeight="true" outlineLevel="0" collapsed="false">
      <c r="A25" s="9" t="n">
        <v>11</v>
      </c>
      <c r="B25" s="37" t="s">
        <v>406</v>
      </c>
      <c r="C25" s="27"/>
      <c r="D25" s="28"/>
      <c r="E25" s="29" t="n">
        <v>2005</v>
      </c>
      <c r="F25" s="30" t="s">
        <v>16</v>
      </c>
      <c r="G25" s="33" t="s">
        <v>110</v>
      </c>
      <c r="H25" s="219" t="n">
        <v>102.3</v>
      </c>
      <c r="I25" s="220" t="n">
        <v>64</v>
      </c>
      <c r="J25" s="220" t="n">
        <v>11</v>
      </c>
      <c r="K25" s="30" t="n">
        <v>105</v>
      </c>
      <c r="L25" s="221" t="n">
        <f aca="false">K25/2</f>
        <v>52.5</v>
      </c>
      <c r="M25" s="221" t="n">
        <v>10</v>
      </c>
      <c r="N25" s="30" t="n">
        <f aca="false">I25+L25</f>
        <v>116.5</v>
      </c>
      <c r="O25" s="93" t="s">
        <v>40</v>
      </c>
      <c r="P25" s="93" t="n">
        <v>8</v>
      </c>
      <c r="Q25" s="34" t="s">
        <v>398</v>
      </c>
      <c r="R25" s="27"/>
      <c r="S25" s="223"/>
    </row>
    <row r="26" customFormat="false" ht="18" hidden="false" customHeight="true" outlineLevel="0" collapsed="false">
      <c r="A26" s="9" t="n">
        <v>12</v>
      </c>
      <c r="B26" s="37" t="s">
        <v>181</v>
      </c>
      <c r="C26" s="27"/>
      <c r="D26" s="28"/>
      <c r="E26" s="29" t="n">
        <v>2004</v>
      </c>
      <c r="F26" s="30" t="s">
        <v>32</v>
      </c>
      <c r="G26" s="33" t="s">
        <v>118</v>
      </c>
      <c r="H26" s="72" t="n">
        <v>87.45</v>
      </c>
      <c r="I26" s="220" t="n">
        <v>41</v>
      </c>
      <c r="J26" s="220" t="n">
        <v>12</v>
      </c>
      <c r="K26" s="30" t="n">
        <v>52</v>
      </c>
      <c r="L26" s="221" t="n">
        <f aca="false">K26/2</f>
        <v>26</v>
      </c>
      <c r="M26" s="221" t="n">
        <v>12</v>
      </c>
      <c r="N26" s="30" t="n">
        <f aca="false">I26+L26</f>
        <v>67</v>
      </c>
      <c r="O26" s="93" t="s">
        <v>40</v>
      </c>
      <c r="P26" s="93" t="n">
        <v>7</v>
      </c>
      <c r="Q26" s="34" t="s">
        <v>182</v>
      </c>
      <c r="R26" s="27"/>
      <c r="S26" s="223"/>
    </row>
    <row r="27" customFormat="false" ht="15" hidden="false" customHeight="false" outlineLevel="0" collapsed="false">
      <c r="A27" s="13"/>
      <c r="B27" s="75"/>
      <c r="C27" s="75"/>
      <c r="D27" s="75"/>
      <c r="E27" s="46"/>
      <c r="F27" s="46"/>
      <c r="G27" s="54"/>
      <c r="H27" s="45"/>
      <c r="I27" s="46"/>
      <c r="J27" s="46"/>
      <c r="K27" s="46"/>
      <c r="L27" s="54"/>
      <c r="M27" s="54"/>
      <c r="N27" s="46"/>
      <c r="O27" s="46"/>
      <c r="P27" s="54"/>
      <c r="Q27" s="40"/>
      <c r="R27" s="76"/>
    </row>
    <row r="28" customFormat="false" ht="15" hidden="false" customHeight="false" outlineLevel="0" collapsed="false">
      <c r="A28" s="13"/>
      <c r="B28" s="40"/>
      <c r="C28" s="41"/>
      <c r="D28" s="41"/>
      <c r="E28" s="42"/>
      <c r="F28" s="43"/>
      <c r="G28" s="44"/>
      <c r="H28" s="45"/>
      <c r="I28" s="46"/>
      <c r="J28" s="46"/>
      <c r="K28" s="46"/>
      <c r="L28" s="54"/>
      <c r="M28" s="54"/>
      <c r="N28" s="54"/>
      <c r="O28" s="46"/>
      <c r="P28" s="46"/>
      <c r="Q28" s="47"/>
      <c r="R28" s="48"/>
    </row>
    <row r="29" customFormat="false" ht="15.75" hidden="false" customHeight="false" outlineLevel="0" collapsed="false">
      <c r="A29" s="49" t="s">
        <v>52</v>
      </c>
      <c r="B29" s="50"/>
      <c r="C29" s="50"/>
      <c r="F29" s="51" t="s">
        <v>53</v>
      </c>
      <c r="J29" s="49" t="s">
        <v>54</v>
      </c>
      <c r="M29" s="51"/>
      <c r="N29" s="52"/>
      <c r="P29" s="52" t="s">
        <v>55</v>
      </c>
    </row>
    <row r="30" customFormat="false" ht="15.75" hidden="false" customHeight="false" outlineLevel="0" collapsed="false">
      <c r="A30" s="49"/>
      <c r="B30" s="50"/>
      <c r="C30" s="50"/>
      <c r="F30" s="51"/>
      <c r="J30" s="49"/>
      <c r="M30" s="51"/>
      <c r="N30" s="52"/>
      <c r="P30" s="52"/>
    </row>
    <row r="31" customFormat="false" ht="15.75" hidden="false" customHeight="false" outlineLevel="0" collapsed="false">
      <c r="A31" s="49" t="s">
        <v>56</v>
      </c>
      <c r="B31" s="50"/>
      <c r="C31" s="50"/>
      <c r="F31" s="51" t="s">
        <v>57</v>
      </c>
      <c r="J31" s="49" t="s">
        <v>58</v>
      </c>
      <c r="M31" s="51"/>
      <c r="N31" s="52"/>
      <c r="P31" s="52" t="s">
        <v>59</v>
      </c>
    </row>
  </sheetData>
  <mergeCells count="29">
    <mergeCell ref="A1:S1"/>
    <mergeCell ref="A2:S2"/>
    <mergeCell ref="A3:S3"/>
    <mergeCell ref="A4:S4"/>
    <mergeCell ref="A5:D5"/>
    <mergeCell ref="E5:P5"/>
    <mergeCell ref="A6:C6"/>
    <mergeCell ref="E6:P6"/>
    <mergeCell ref="Q6:S6"/>
    <mergeCell ref="E7:P7"/>
    <mergeCell ref="Q7:S7"/>
    <mergeCell ref="E8:P8"/>
    <mergeCell ref="Q8:S9"/>
    <mergeCell ref="E10:P10"/>
    <mergeCell ref="E11:P11"/>
    <mergeCell ref="A13:A14"/>
    <mergeCell ref="B13:D14"/>
    <mergeCell ref="E13:E14"/>
    <mergeCell ref="F13:F14"/>
    <mergeCell ref="G13:G14"/>
    <mergeCell ref="H13:H14"/>
    <mergeCell ref="I13:I14"/>
    <mergeCell ref="J13:J14"/>
    <mergeCell ref="K13:L13"/>
    <mergeCell ref="M13:M14"/>
    <mergeCell ref="N13:N14"/>
    <mergeCell ref="O13:O14"/>
    <mergeCell ref="P13:P14"/>
    <mergeCell ref="Q13:S14"/>
  </mergeCells>
  <printOptions headings="false" gridLines="false" gridLinesSet="true" horizontalCentered="false" verticalCentered="false"/>
  <pageMargins left="0.470138888888889" right="0.279861111111111" top="0.75" bottom="0.7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6D9F1"/>
    <pageSetUpPr fitToPage="true"/>
  </sheetPr>
  <dimension ref="A1:P31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D9" activeCellId="0" sqref="D9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14"/>
    <col collapsed="false" customWidth="true" hidden="false" outlineLevel="0" max="3" min="3" style="1" width="10.71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58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10"/>
    <col collapsed="false" customWidth="true" hidden="false" outlineLevel="0" max="11" min="11" style="2" width="9.58"/>
    <col collapsed="false" customWidth="true" hidden="false" outlineLevel="0" max="12" min="12" style="1" width="11.57"/>
    <col collapsed="false" customWidth="true" hidden="false" outlineLevel="0" max="13" min="13" style="1" width="11.86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8</v>
      </c>
      <c r="M6" s="11"/>
      <c r="N6" s="11"/>
    </row>
    <row r="7" customFormat="false" ht="18" hidden="false" customHeight="true" outlineLevel="0" collapsed="false">
      <c r="A7" s="9" t="n">
        <v>109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1" t="s">
        <v>10</v>
      </c>
      <c r="M7" s="11"/>
      <c r="N7" s="11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12</v>
      </c>
      <c r="M8" s="14"/>
      <c r="N8" s="14"/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14</v>
      </c>
      <c r="F9" s="19"/>
      <c r="G9" s="19"/>
      <c r="H9" s="19"/>
      <c r="I9" s="19"/>
      <c r="J9" s="19"/>
      <c r="K9" s="19"/>
      <c r="L9" s="14" t="s">
        <v>15</v>
      </c>
      <c r="M9" s="14" t="s">
        <v>16</v>
      </c>
      <c r="N9" s="14" t="s">
        <v>17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60</v>
      </c>
      <c r="F10" s="19"/>
      <c r="G10" s="19"/>
      <c r="H10" s="19"/>
      <c r="I10" s="19"/>
      <c r="J10" s="19"/>
      <c r="K10" s="19"/>
      <c r="L10" s="14" t="n">
        <v>60</v>
      </c>
      <c r="M10" s="14" t="n">
        <v>49</v>
      </c>
      <c r="N10" s="14" t="n">
        <v>39</v>
      </c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26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60" t="s">
        <v>61</v>
      </c>
      <c r="C14" s="61"/>
      <c r="D14" s="62"/>
      <c r="E14" s="63" t="n">
        <v>2004</v>
      </c>
      <c r="F14" s="33" t="s">
        <v>62</v>
      </c>
      <c r="G14" s="31" t="s">
        <v>39</v>
      </c>
      <c r="H14" s="64" t="n">
        <v>63</v>
      </c>
      <c r="I14" s="33" t="n">
        <v>88</v>
      </c>
      <c r="J14" s="33" t="s">
        <v>32</v>
      </c>
      <c r="K14" s="33" t="n">
        <v>20</v>
      </c>
      <c r="L14" s="65" t="s">
        <v>63</v>
      </c>
      <c r="M14" s="66"/>
      <c r="N14" s="67"/>
    </row>
    <row r="15" customFormat="false" ht="18" hidden="false" customHeight="true" outlineLevel="0" collapsed="false">
      <c r="A15" s="9" t="n">
        <v>2</v>
      </c>
      <c r="B15" s="68" t="s">
        <v>64</v>
      </c>
      <c r="C15" s="61"/>
      <c r="D15" s="62"/>
      <c r="E15" s="69" t="n">
        <v>2004</v>
      </c>
      <c r="F15" s="33" t="s">
        <v>32</v>
      </c>
      <c r="G15" s="39" t="s">
        <v>39</v>
      </c>
      <c r="H15" s="64" t="n">
        <v>61.55</v>
      </c>
      <c r="I15" s="70" t="n">
        <v>82</v>
      </c>
      <c r="J15" s="33" t="s">
        <v>32</v>
      </c>
      <c r="K15" s="33" t="n">
        <v>18</v>
      </c>
      <c r="L15" s="60" t="s">
        <v>65</v>
      </c>
      <c r="M15" s="66"/>
      <c r="N15" s="62"/>
    </row>
    <row r="16" customFormat="false" ht="18" hidden="false" customHeight="true" outlineLevel="0" collapsed="false">
      <c r="A16" s="9" t="n">
        <v>3</v>
      </c>
      <c r="B16" s="60" t="s">
        <v>66</v>
      </c>
      <c r="C16" s="61"/>
      <c r="D16" s="62"/>
      <c r="E16" s="69" t="n">
        <v>2005</v>
      </c>
      <c r="F16" s="33" t="s">
        <v>62</v>
      </c>
      <c r="G16" s="71" t="s">
        <v>67</v>
      </c>
      <c r="H16" s="64" t="n">
        <v>61.65</v>
      </c>
      <c r="I16" s="33" t="n">
        <v>81</v>
      </c>
      <c r="J16" s="33" t="s">
        <v>32</v>
      </c>
      <c r="K16" s="33" t="n">
        <v>16</v>
      </c>
      <c r="L16" s="60" t="s">
        <v>68</v>
      </c>
      <c r="M16" s="66"/>
      <c r="N16" s="67"/>
    </row>
    <row r="17" customFormat="false" ht="18" hidden="false" customHeight="true" outlineLevel="0" collapsed="false">
      <c r="A17" s="9" t="n">
        <v>4</v>
      </c>
      <c r="B17" s="60" t="s">
        <v>69</v>
      </c>
      <c r="C17" s="61"/>
      <c r="D17" s="62"/>
      <c r="E17" s="69" t="n">
        <v>2005</v>
      </c>
      <c r="F17" s="33" t="s">
        <v>32</v>
      </c>
      <c r="G17" s="71" t="s">
        <v>70</v>
      </c>
      <c r="H17" s="64" t="n">
        <v>62.1</v>
      </c>
      <c r="I17" s="33" t="n">
        <v>74</v>
      </c>
      <c r="J17" s="33" t="s">
        <v>32</v>
      </c>
      <c r="K17" s="33" t="n">
        <v>15</v>
      </c>
      <c r="L17" s="60" t="s">
        <v>71</v>
      </c>
      <c r="M17" s="66"/>
      <c r="N17" s="67"/>
    </row>
    <row r="18" customFormat="false" ht="18" hidden="false" customHeight="true" outlineLevel="0" collapsed="false">
      <c r="A18" s="9" t="n">
        <v>5</v>
      </c>
      <c r="B18" s="60" t="s">
        <v>72</v>
      </c>
      <c r="C18" s="61"/>
      <c r="D18" s="62"/>
      <c r="E18" s="69" t="n">
        <v>2005</v>
      </c>
      <c r="F18" s="33" t="s">
        <v>32</v>
      </c>
      <c r="G18" s="71" t="s">
        <v>73</v>
      </c>
      <c r="H18" s="64" t="n">
        <v>59.48</v>
      </c>
      <c r="I18" s="33" t="n">
        <v>69</v>
      </c>
      <c r="J18" s="33" t="s">
        <v>32</v>
      </c>
      <c r="K18" s="33" t="n">
        <v>14</v>
      </c>
      <c r="L18" s="60" t="s">
        <v>74</v>
      </c>
      <c r="M18" s="66"/>
      <c r="N18" s="67"/>
    </row>
    <row r="19" customFormat="false" ht="18" hidden="false" customHeight="true" outlineLevel="0" collapsed="false">
      <c r="A19" s="9" t="n">
        <v>6</v>
      </c>
      <c r="B19" s="68" t="s">
        <v>75</v>
      </c>
      <c r="C19" s="61"/>
      <c r="D19" s="62"/>
      <c r="E19" s="69" t="n">
        <v>2005</v>
      </c>
      <c r="F19" s="33" t="s">
        <v>32</v>
      </c>
      <c r="G19" s="39" t="s">
        <v>36</v>
      </c>
      <c r="H19" s="64" t="n">
        <v>62.8</v>
      </c>
      <c r="I19" s="33" t="n">
        <v>66</v>
      </c>
      <c r="J19" s="33" t="s">
        <v>32</v>
      </c>
      <c r="K19" s="33" t="n">
        <v>13</v>
      </c>
      <c r="L19" s="60" t="s">
        <v>76</v>
      </c>
      <c r="M19" s="66"/>
      <c r="N19" s="67"/>
    </row>
    <row r="20" customFormat="false" ht="18" hidden="false" customHeight="true" outlineLevel="0" collapsed="false">
      <c r="A20" s="9" t="n">
        <v>7</v>
      </c>
      <c r="B20" s="60" t="s">
        <v>77</v>
      </c>
      <c r="C20" s="61"/>
      <c r="D20" s="62"/>
      <c r="E20" s="69" t="s">
        <v>31</v>
      </c>
      <c r="F20" s="33" t="s">
        <v>32</v>
      </c>
      <c r="G20" s="71" t="s">
        <v>33</v>
      </c>
      <c r="H20" s="64" t="n">
        <v>61.5</v>
      </c>
      <c r="I20" s="33" t="n">
        <v>63</v>
      </c>
      <c r="J20" s="33" t="s">
        <v>32</v>
      </c>
      <c r="K20" s="33" t="n">
        <v>12</v>
      </c>
      <c r="L20" s="60" t="s">
        <v>78</v>
      </c>
      <c r="M20" s="66"/>
      <c r="N20" s="67"/>
    </row>
    <row r="21" customFormat="false" ht="18" hidden="false" customHeight="true" outlineLevel="0" collapsed="false">
      <c r="A21" s="9" t="n">
        <v>8</v>
      </c>
      <c r="B21" s="60" t="s">
        <v>79</v>
      </c>
      <c r="C21" s="61"/>
      <c r="D21" s="62"/>
      <c r="E21" s="69" t="n">
        <v>2005</v>
      </c>
      <c r="F21" s="33" t="s">
        <v>32</v>
      </c>
      <c r="G21" s="71" t="s">
        <v>80</v>
      </c>
      <c r="H21" s="64" t="n">
        <v>62.15</v>
      </c>
      <c r="I21" s="33" t="n">
        <v>61</v>
      </c>
      <c r="J21" s="33" t="s">
        <v>32</v>
      </c>
      <c r="K21" s="33" t="n">
        <v>11</v>
      </c>
      <c r="L21" s="60" t="s">
        <v>71</v>
      </c>
      <c r="M21" s="66"/>
      <c r="N21" s="67"/>
    </row>
    <row r="22" customFormat="false" ht="18" hidden="false" customHeight="true" outlineLevel="0" collapsed="false">
      <c r="A22" s="9" t="n">
        <v>9</v>
      </c>
      <c r="B22" s="60" t="s">
        <v>81</v>
      </c>
      <c r="C22" s="61"/>
      <c r="D22" s="62"/>
      <c r="E22" s="69" t="n">
        <v>2004</v>
      </c>
      <c r="F22" s="33" t="s">
        <v>32</v>
      </c>
      <c r="G22" s="71" t="s">
        <v>82</v>
      </c>
      <c r="H22" s="64" t="n">
        <v>61.9</v>
      </c>
      <c r="I22" s="33" t="n">
        <v>59</v>
      </c>
      <c r="J22" s="33" t="s">
        <v>16</v>
      </c>
      <c r="K22" s="33" t="n">
        <v>10</v>
      </c>
      <c r="L22" s="60" t="s">
        <v>83</v>
      </c>
      <c r="M22" s="66"/>
      <c r="N22" s="67"/>
    </row>
    <row r="23" customFormat="false" ht="18" hidden="false" customHeight="true" outlineLevel="0" collapsed="false">
      <c r="A23" s="9" t="n">
        <v>10</v>
      </c>
      <c r="B23" s="60" t="s">
        <v>84</v>
      </c>
      <c r="C23" s="61"/>
      <c r="D23" s="62"/>
      <c r="E23" s="63" t="n">
        <v>2005</v>
      </c>
      <c r="F23" s="33" t="s">
        <v>16</v>
      </c>
      <c r="G23" s="31" t="s">
        <v>39</v>
      </c>
      <c r="H23" s="72" t="n">
        <v>62.25</v>
      </c>
      <c r="I23" s="33" t="n">
        <v>55</v>
      </c>
      <c r="J23" s="33" t="s">
        <v>16</v>
      </c>
      <c r="K23" s="33" t="n">
        <v>9</v>
      </c>
      <c r="L23" s="65" t="s">
        <v>41</v>
      </c>
      <c r="M23" s="73"/>
      <c r="N23" s="74"/>
    </row>
    <row r="24" customFormat="false" ht="18" hidden="false" customHeight="true" outlineLevel="0" collapsed="false">
      <c r="A24" s="9" t="n">
        <v>11</v>
      </c>
      <c r="B24" s="60" t="s">
        <v>85</v>
      </c>
      <c r="C24" s="61"/>
      <c r="D24" s="62"/>
      <c r="E24" s="69" t="n">
        <v>2005</v>
      </c>
      <c r="F24" s="33" t="s">
        <v>32</v>
      </c>
      <c r="G24" s="71" t="s">
        <v>86</v>
      </c>
      <c r="H24" s="64" t="n">
        <v>61.9</v>
      </c>
      <c r="I24" s="33" t="n">
        <v>35</v>
      </c>
      <c r="J24" s="33" t="s">
        <v>50</v>
      </c>
      <c r="K24" s="33" t="n">
        <v>8</v>
      </c>
      <c r="L24" s="60" t="s">
        <v>87</v>
      </c>
      <c r="M24" s="66"/>
      <c r="N24" s="67"/>
    </row>
    <row r="25" customFormat="false" ht="18" hidden="false" customHeight="true" outlineLevel="0" collapsed="false">
      <c r="A25" s="9" t="n">
        <v>12</v>
      </c>
      <c r="B25" s="60" t="s">
        <v>88</v>
      </c>
      <c r="C25" s="61"/>
      <c r="D25" s="62"/>
      <c r="E25" s="63" t="n">
        <v>2005</v>
      </c>
      <c r="F25" s="33" t="s">
        <v>32</v>
      </c>
      <c r="G25" s="31" t="s">
        <v>89</v>
      </c>
      <c r="H25" s="64" t="n">
        <v>61.85</v>
      </c>
      <c r="I25" s="33" t="n">
        <v>32</v>
      </c>
      <c r="J25" s="33" t="s">
        <v>50</v>
      </c>
      <c r="K25" s="33" t="n">
        <v>7</v>
      </c>
      <c r="L25" s="65" t="s">
        <v>90</v>
      </c>
      <c r="M25" s="66"/>
      <c r="N25" s="67"/>
    </row>
    <row r="26" customFormat="false" ht="18" hidden="false" customHeight="true" outlineLevel="0" collapsed="false">
      <c r="A26" s="9" t="n">
        <v>13</v>
      </c>
      <c r="B26" s="60" t="s">
        <v>91</v>
      </c>
      <c r="C26" s="61"/>
      <c r="D26" s="62"/>
      <c r="E26" s="69" t="n">
        <v>2004</v>
      </c>
      <c r="F26" s="33" t="s">
        <v>16</v>
      </c>
      <c r="G26" s="71" t="s">
        <v>82</v>
      </c>
      <c r="H26" s="64" t="n">
        <v>61.75</v>
      </c>
      <c r="I26" s="33" t="n">
        <v>29</v>
      </c>
      <c r="J26" s="33" t="s">
        <v>50</v>
      </c>
      <c r="K26" s="33" t="n">
        <v>6</v>
      </c>
      <c r="L26" s="60" t="s">
        <v>92</v>
      </c>
      <c r="M26" s="66"/>
      <c r="N26" s="67"/>
    </row>
    <row r="27" customFormat="false" ht="15" hidden="false" customHeight="false" outlineLevel="0" collapsed="false">
      <c r="A27" s="13"/>
      <c r="B27" s="75"/>
      <c r="C27" s="75"/>
      <c r="D27" s="75"/>
      <c r="E27" s="46"/>
      <c r="F27" s="46"/>
      <c r="G27" s="54"/>
      <c r="H27" s="45"/>
      <c r="I27" s="46"/>
      <c r="J27" s="46"/>
      <c r="K27" s="54"/>
      <c r="L27" s="40"/>
      <c r="M27" s="76"/>
    </row>
    <row r="28" customFormat="false" ht="15" hidden="false" customHeight="false" outlineLevel="0" collapsed="false">
      <c r="A28" s="13"/>
      <c r="B28" s="40"/>
      <c r="C28" s="41"/>
      <c r="D28" s="41"/>
      <c r="E28" s="42"/>
      <c r="F28" s="43"/>
      <c r="G28" s="44"/>
      <c r="H28" s="45"/>
      <c r="I28" s="46"/>
      <c r="J28" s="46"/>
      <c r="K28" s="46"/>
      <c r="L28" s="47"/>
      <c r="M28" s="48"/>
    </row>
    <row r="29" customFormat="false" ht="15.75" hidden="false" customHeight="false" outlineLevel="0" collapsed="false">
      <c r="A29" s="49" t="s">
        <v>52</v>
      </c>
      <c r="B29" s="50"/>
      <c r="C29" s="50"/>
      <c r="F29" s="51" t="s">
        <v>53</v>
      </c>
      <c r="H29" s="49" t="s">
        <v>54</v>
      </c>
      <c r="J29" s="51"/>
      <c r="K29" s="52"/>
      <c r="L29" s="52" t="s">
        <v>55</v>
      </c>
      <c r="N29" s="53"/>
    </row>
    <row r="30" customFormat="false" ht="15.75" hidden="false" customHeight="false" outlineLevel="0" collapsed="false">
      <c r="A30" s="49"/>
      <c r="B30" s="50"/>
      <c r="C30" s="50"/>
      <c r="F30" s="51"/>
      <c r="H30" s="49"/>
      <c r="J30" s="51"/>
      <c r="K30" s="52"/>
      <c r="L30" s="52"/>
      <c r="N30" s="53"/>
    </row>
    <row r="31" customFormat="false" ht="15.75" hidden="false" customHeight="false" outlineLevel="0" collapsed="false">
      <c r="A31" s="49" t="s">
        <v>56</v>
      </c>
      <c r="B31" s="50"/>
      <c r="C31" s="50"/>
      <c r="F31" s="51" t="s">
        <v>57</v>
      </c>
      <c r="H31" s="49" t="s">
        <v>58</v>
      </c>
      <c r="J31" s="51"/>
      <c r="K31" s="52"/>
      <c r="L31" s="52" t="s">
        <v>59</v>
      </c>
      <c r="N31" s="53"/>
    </row>
  </sheetData>
  <mergeCells count="26">
    <mergeCell ref="A1:N1"/>
    <mergeCell ref="A2:N2"/>
    <mergeCell ref="A3:N3"/>
    <mergeCell ref="A4:N4"/>
    <mergeCell ref="A5:C5"/>
    <mergeCell ref="E5:K5"/>
    <mergeCell ref="A6:C6"/>
    <mergeCell ref="E6:K6"/>
    <mergeCell ref="L6:N6"/>
    <mergeCell ref="A7:C7"/>
    <mergeCell ref="E7:K7"/>
    <mergeCell ref="L7:N7"/>
    <mergeCell ref="E8:K8"/>
    <mergeCell ref="L8:N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D99694"/>
    <pageSetUpPr fitToPage="true"/>
  </sheetPr>
  <dimension ref="A1:P29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J27" activeCellId="0" sqref="J27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0.29"/>
    <col collapsed="false" customWidth="true" hidden="false" outlineLevel="0" max="3" min="3" style="1" width="10.71"/>
    <col collapsed="false" customWidth="true" hidden="false" outlineLevel="0" max="4" min="4" style="1" width="10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29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9.85"/>
    <col collapsed="false" customWidth="true" hidden="false" outlineLevel="0" max="11" min="11" style="2" width="9.58"/>
    <col collapsed="false" customWidth="true" hidden="false" outlineLevel="0" max="12" min="12" style="1" width="11.14"/>
    <col collapsed="false" customWidth="true" hidden="false" outlineLevel="0" max="13" min="13" style="1" width="11.29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  <c r="L5" s="11" t="s">
        <v>183</v>
      </c>
      <c r="M5" s="11"/>
      <c r="N5" s="11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10</v>
      </c>
      <c r="M6" s="11"/>
      <c r="N6" s="11"/>
    </row>
    <row r="7" customFormat="false" ht="18" hidden="false" customHeight="true" outlineLevel="0" collapsed="false">
      <c r="A7" s="9" t="n">
        <v>228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4" t="s">
        <v>12</v>
      </c>
      <c r="M7" s="14"/>
      <c r="N7" s="14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32</v>
      </c>
      <c r="M8" s="14" t="s">
        <v>16</v>
      </c>
      <c r="N8" s="14" t="s">
        <v>40</v>
      </c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407</v>
      </c>
      <c r="F9" s="19"/>
      <c r="G9" s="19"/>
      <c r="H9" s="19"/>
      <c r="I9" s="19"/>
      <c r="J9" s="19"/>
      <c r="K9" s="19"/>
      <c r="L9" s="96" t="n">
        <v>90</v>
      </c>
      <c r="M9" s="96" t="n">
        <v>70</v>
      </c>
      <c r="N9" s="96" t="n">
        <v>50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185</v>
      </c>
      <c r="F10" s="19"/>
      <c r="G10" s="19"/>
      <c r="H10" s="19"/>
      <c r="I10" s="19"/>
      <c r="J10" s="19"/>
      <c r="K10" s="19"/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290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34" t="s">
        <v>408</v>
      </c>
      <c r="C14" s="92"/>
      <c r="D14" s="28"/>
      <c r="E14" s="38" t="n">
        <v>2005</v>
      </c>
      <c r="F14" s="30" t="s">
        <v>62</v>
      </c>
      <c r="G14" s="71" t="s">
        <v>118</v>
      </c>
      <c r="H14" s="32" t="n">
        <v>52.12</v>
      </c>
      <c r="I14" s="30" t="n">
        <v>216</v>
      </c>
      <c r="J14" s="29" t="s">
        <v>32</v>
      </c>
      <c r="K14" s="93" t="n">
        <v>20</v>
      </c>
      <c r="L14" s="26" t="s">
        <v>409</v>
      </c>
      <c r="M14" s="35"/>
      <c r="N14" s="223"/>
    </row>
    <row r="15" customFormat="false" ht="18" hidden="false" customHeight="true" outlineLevel="0" collapsed="false">
      <c r="A15" s="9" t="n">
        <v>2</v>
      </c>
      <c r="B15" s="34" t="s">
        <v>410</v>
      </c>
      <c r="C15" s="92"/>
      <c r="D15" s="28"/>
      <c r="E15" s="38" t="n">
        <v>2004</v>
      </c>
      <c r="F15" s="30" t="s">
        <v>62</v>
      </c>
      <c r="G15" s="71" t="s">
        <v>212</v>
      </c>
      <c r="H15" s="32" t="n">
        <v>51.7</v>
      </c>
      <c r="I15" s="30" t="n">
        <v>201</v>
      </c>
      <c r="J15" s="29" t="s">
        <v>32</v>
      </c>
      <c r="K15" s="93" t="n">
        <v>18</v>
      </c>
      <c r="L15" s="26" t="s">
        <v>411</v>
      </c>
      <c r="M15" s="35"/>
      <c r="N15" s="223"/>
    </row>
    <row r="16" customFormat="false" ht="18" hidden="false" customHeight="true" outlineLevel="0" collapsed="false">
      <c r="A16" s="9" t="n">
        <v>3</v>
      </c>
      <c r="B16" s="34" t="s">
        <v>412</v>
      </c>
      <c r="C16" s="92"/>
      <c r="D16" s="28"/>
      <c r="E16" s="38" t="n">
        <v>2005</v>
      </c>
      <c r="F16" s="30" t="s">
        <v>32</v>
      </c>
      <c r="G16" s="71" t="s">
        <v>45</v>
      </c>
      <c r="H16" s="32" t="n">
        <v>45.6</v>
      </c>
      <c r="I16" s="30" t="n">
        <v>160</v>
      </c>
      <c r="J16" s="29" t="s">
        <v>32</v>
      </c>
      <c r="K16" s="93" t="n">
        <v>16</v>
      </c>
      <c r="L16" s="26" t="s">
        <v>413</v>
      </c>
      <c r="M16" s="35"/>
      <c r="N16" s="223"/>
    </row>
    <row r="17" customFormat="false" ht="18" hidden="false" customHeight="true" outlineLevel="0" collapsed="false">
      <c r="A17" s="9" t="n">
        <v>4</v>
      </c>
      <c r="B17" s="34" t="s">
        <v>201</v>
      </c>
      <c r="C17" s="92"/>
      <c r="D17" s="28"/>
      <c r="E17" s="38" t="n">
        <v>2004</v>
      </c>
      <c r="F17" s="30" t="s">
        <v>16</v>
      </c>
      <c r="G17" s="71" t="s">
        <v>48</v>
      </c>
      <c r="H17" s="32" t="n">
        <v>52.74</v>
      </c>
      <c r="I17" s="30" t="n">
        <v>143</v>
      </c>
      <c r="J17" s="29" t="s">
        <v>111</v>
      </c>
      <c r="K17" s="93" t="n">
        <v>15</v>
      </c>
      <c r="L17" s="26" t="s">
        <v>107</v>
      </c>
      <c r="M17" s="35"/>
      <c r="N17" s="223"/>
    </row>
    <row r="18" customFormat="false" ht="18" hidden="false" customHeight="true" outlineLevel="0" collapsed="false">
      <c r="A18" s="9" t="n">
        <v>5</v>
      </c>
      <c r="B18" s="34" t="s">
        <v>199</v>
      </c>
      <c r="C18" s="92"/>
      <c r="D18" s="28"/>
      <c r="E18" s="38" t="n">
        <v>2005</v>
      </c>
      <c r="F18" s="30" t="s">
        <v>32</v>
      </c>
      <c r="G18" s="71" t="s">
        <v>114</v>
      </c>
      <c r="H18" s="32" t="n">
        <v>52.82</v>
      </c>
      <c r="I18" s="30" t="n">
        <v>121</v>
      </c>
      <c r="J18" s="29" t="s">
        <v>32</v>
      </c>
      <c r="K18" s="93" t="n">
        <v>14</v>
      </c>
      <c r="L18" s="26" t="s">
        <v>200</v>
      </c>
      <c r="M18" s="35"/>
      <c r="N18" s="223"/>
    </row>
    <row r="19" customFormat="false" ht="18" hidden="false" customHeight="true" outlineLevel="0" collapsed="false">
      <c r="A19" s="9" t="n">
        <v>6</v>
      </c>
      <c r="B19" s="34" t="s">
        <v>197</v>
      </c>
      <c r="C19" s="92"/>
      <c r="D19" s="28"/>
      <c r="E19" s="38" t="n">
        <v>2005</v>
      </c>
      <c r="F19" s="30" t="s">
        <v>32</v>
      </c>
      <c r="G19" s="71" t="s">
        <v>189</v>
      </c>
      <c r="H19" s="32" t="n">
        <v>52.84</v>
      </c>
      <c r="I19" s="30" t="n">
        <v>121</v>
      </c>
      <c r="J19" s="29" t="s">
        <v>32</v>
      </c>
      <c r="K19" s="93" t="n">
        <v>13</v>
      </c>
      <c r="L19" s="26" t="s">
        <v>198</v>
      </c>
      <c r="M19" s="35"/>
      <c r="N19" s="223"/>
    </row>
    <row r="20" customFormat="false" ht="18" hidden="false" customHeight="true" outlineLevel="0" collapsed="false">
      <c r="A20" s="9" t="n">
        <v>7</v>
      </c>
      <c r="B20" s="34" t="s">
        <v>414</v>
      </c>
      <c r="C20" s="92"/>
      <c r="D20" s="28"/>
      <c r="E20" s="38" t="n">
        <v>2004</v>
      </c>
      <c r="F20" s="30" t="s">
        <v>16</v>
      </c>
      <c r="G20" s="71" t="s">
        <v>39</v>
      </c>
      <c r="H20" s="32" t="n">
        <v>51.74</v>
      </c>
      <c r="I20" s="30" t="n">
        <v>119</v>
      </c>
      <c r="J20" s="29" t="s">
        <v>111</v>
      </c>
      <c r="K20" s="93" t="n">
        <v>12</v>
      </c>
      <c r="L20" s="26" t="s">
        <v>364</v>
      </c>
      <c r="M20" s="35"/>
      <c r="N20" s="223"/>
    </row>
    <row r="21" customFormat="false" ht="18" hidden="false" customHeight="true" outlineLevel="0" collapsed="false">
      <c r="A21" s="9" t="n">
        <v>8</v>
      </c>
      <c r="B21" s="34" t="s">
        <v>194</v>
      </c>
      <c r="C21" s="92"/>
      <c r="D21" s="28"/>
      <c r="E21" s="38" t="s">
        <v>31</v>
      </c>
      <c r="F21" s="30" t="s">
        <v>16</v>
      </c>
      <c r="G21" s="71" t="s">
        <v>195</v>
      </c>
      <c r="H21" s="32" t="n">
        <v>49.4</v>
      </c>
      <c r="I21" s="30" t="n">
        <v>111</v>
      </c>
      <c r="J21" s="29" t="s">
        <v>32</v>
      </c>
      <c r="K21" s="93" t="n">
        <v>11</v>
      </c>
      <c r="L21" s="26" t="s">
        <v>196</v>
      </c>
      <c r="M21" s="35"/>
      <c r="N21" s="223"/>
    </row>
    <row r="22" customFormat="false" ht="18" hidden="false" customHeight="true" outlineLevel="0" collapsed="false">
      <c r="A22" s="9" t="n">
        <v>9</v>
      </c>
      <c r="B22" s="34" t="s">
        <v>415</v>
      </c>
      <c r="C22" s="92"/>
      <c r="D22" s="28"/>
      <c r="E22" s="38" t="n">
        <v>2004</v>
      </c>
      <c r="F22" s="30" t="s">
        <v>32</v>
      </c>
      <c r="G22" s="71" t="s">
        <v>67</v>
      </c>
      <c r="H22" s="32" t="n">
        <v>52.32</v>
      </c>
      <c r="I22" s="30" t="n">
        <v>80</v>
      </c>
      <c r="J22" s="93" t="s">
        <v>16</v>
      </c>
      <c r="K22" s="93" t="n">
        <v>10</v>
      </c>
      <c r="L22" s="26" t="s">
        <v>416</v>
      </c>
      <c r="M22" s="35"/>
      <c r="N22" s="223"/>
    </row>
    <row r="23" customFormat="false" ht="18" hidden="false" customHeight="true" outlineLevel="0" collapsed="false">
      <c r="A23" s="9" t="n">
        <v>10</v>
      </c>
      <c r="B23" s="26" t="s">
        <v>417</v>
      </c>
      <c r="C23" s="27"/>
      <c r="D23" s="28"/>
      <c r="E23" s="38" t="s">
        <v>104</v>
      </c>
      <c r="F23" s="30" t="s">
        <v>32</v>
      </c>
      <c r="G23" s="31" t="s">
        <v>195</v>
      </c>
      <c r="H23" s="32" t="n">
        <v>51.1</v>
      </c>
      <c r="I23" s="30" t="n">
        <v>79</v>
      </c>
      <c r="J23" s="93" t="s">
        <v>16</v>
      </c>
      <c r="K23" s="93" t="n">
        <v>9</v>
      </c>
      <c r="L23" s="26" t="s">
        <v>418</v>
      </c>
      <c r="M23" s="35"/>
      <c r="N23" s="223"/>
    </row>
    <row r="24" customFormat="false" ht="18" hidden="false" customHeight="true" outlineLevel="0" collapsed="false">
      <c r="A24" s="9" t="n">
        <v>11</v>
      </c>
      <c r="B24" s="34" t="s">
        <v>419</v>
      </c>
      <c r="C24" s="92"/>
      <c r="D24" s="28"/>
      <c r="E24" s="38" t="s">
        <v>420</v>
      </c>
      <c r="F24" s="30" t="s">
        <v>311</v>
      </c>
      <c r="G24" s="71" t="s">
        <v>177</v>
      </c>
      <c r="H24" s="32" t="n">
        <v>52.74</v>
      </c>
      <c r="I24" s="30" t="n">
        <v>64</v>
      </c>
      <c r="J24" s="170" t="s">
        <v>308</v>
      </c>
      <c r="K24" s="93" t="n">
        <v>8</v>
      </c>
      <c r="L24" s="26" t="s">
        <v>421</v>
      </c>
      <c r="M24" s="35"/>
      <c r="N24" s="223"/>
    </row>
    <row r="25" customFormat="false" ht="15" hidden="false" customHeight="false" outlineLevel="0" collapsed="false">
      <c r="A25" s="13"/>
      <c r="B25" s="75"/>
      <c r="C25" s="75"/>
      <c r="D25" s="75"/>
      <c r="E25" s="46"/>
      <c r="F25" s="46"/>
      <c r="G25" s="54"/>
      <c r="H25" s="45"/>
      <c r="I25" s="46"/>
      <c r="J25" s="46"/>
      <c r="K25" s="54"/>
      <c r="L25" s="40"/>
      <c r="M25" s="76"/>
    </row>
    <row r="26" customFormat="false" ht="15" hidden="false" customHeight="false" outlineLevel="0" collapsed="false">
      <c r="A26" s="13"/>
      <c r="B26" s="40"/>
      <c r="C26" s="41"/>
      <c r="D26" s="41"/>
      <c r="E26" s="42"/>
      <c r="F26" s="43"/>
      <c r="G26" s="44"/>
      <c r="H26" s="45"/>
      <c r="I26" s="46"/>
      <c r="J26" s="46"/>
      <c r="K26" s="46"/>
      <c r="L26" s="47"/>
      <c r="M26" s="48"/>
    </row>
    <row r="27" customFormat="false" ht="15.75" hidden="false" customHeight="false" outlineLevel="0" collapsed="false">
      <c r="A27" s="49" t="s">
        <v>52</v>
      </c>
      <c r="B27" s="50"/>
      <c r="C27" s="50"/>
      <c r="F27" s="51" t="s">
        <v>53</v>
      </c>
      <c r="H27" s="49" t="s">
        <v>54</v>
      </c>
      <c r="J27" s="51"/>
      <c r="K27" s="52"/>
      <c r="L27" s="52" t="s">
        <v>55</v>
      </c>
      <c r="N27" s="53"/>
    </row>
    <row r="28" customFormat="false" ht="15.75" hidden="false" customHeight="false" outlineLevel="0" collapsed="false">
      <c r="A28" s="49"/>
      <c r="B28" s="50"/>
      <c r="C28" s="50"/>
      <c r="F28" s="51"/>
      <c r="H28" s="49"/>
      <c r="J28" s="51"/>
      <c r="K28" s="52"/>
      <c r="L28" s="52"/>
      <c r="N28" s="53"/>
    </row>
    <row r="29" customFormat="false" ht="15.75" hidden="false" customHeight="false" outlineLevel="0" collapsed="false">
      <c r="A29" s="49" t="s">
        <v>56</v>
      </c>
      <c r="B29" s="50"/>
      <c r="C29" s="50"/>
      <c r="F29" s="51" t="s">
        <v>57</v>
      </c>
      <c r="H29" s="49" t="s">
        <v>58</v>
      </c>
      <c r="J29" s="51"/>
      <c r="K29" s="52"/>
      <c r="L29" s="52" t="s">
        <v>59</v>
      </c>
      <c r="N29" s="53"/>
    </row>
  </sheetData>
  <mergeCells count="26">
    <mergeCell ref="A1:N1"/>
    <mergeCell ref="A2:N2"/>
    <mergeCell ref="A3:N3"/>
    <mergeCell ref="A4:N4"/>
    <mergeCell ref="A5:C5"/>
    <mergeCell ref="E5:K5"/>
    <mergeCell ref="L5:N5"/>
    <mergeCell ref="A6:C6"/>
    <mergeCell ref="E6:K6"/>
    <mergeCell ref="L6:N6"/>
    <mergeCell ref="A7:C7"/>
    <mergeCell ref="E7:K7"/>
    <mergeCell ref="L7:N7"/>
    <mergeCell ref="E8:K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D99694"/>
    <pageSetUpPr fitToPage="true"/>
  </sheetPr>
  <dimension ref="A1:P32"/>
  <sheetViews>
    <sheetView showFormulas="false" showGridLines="true" showRowColHeaders="true" showZeros="true" rightToLeft="false" tabSelected="false" showOutlineSymbols="true" defaultGridColor="true" view="pageBreakPreview" topLeftCell="A13" colorId="64" zoomScale="100" zoomScaleNormal="100" zoomScalePageLayoutView="100" workbookViewId="0">
      <selection pane="topLeft" activeCell="P21" activeCellId="0" sqref="P21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0.29"/>
    <col collapsed="false" customWidth="true" hidden="false" outlineLevel="0" max="3" min="3" style="1" width="10.71"/>
    <col collapsed="false" customWidth="true" hidden="false" outlineLevel="0" max="4" min="4" style="1" width="10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29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9.85"/>
    <col collapsed="false" customWidth="true" hidden="false" outlineLevel="0" max="11" min="11" style="2" width="9.58"/>
    <col collapsed="false" customWidth="true" hidden="false" outlineLevel="0" max="12" min="12" style="1" width="11.14"/>
    <col collapsed="false" customWidth="true" hidden="false" outlineLevel="0" max="13" min="13" style="1" width="11.29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  <c r="L5" s="11" t="s">
        <v>183</v>
      </c>
      <c r="M5" s="11"/>
      <c r="N5" s="11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10</v>
      </c>
      <c r="M6" s="11"/>
      <c r="N6" s="11"/>
    </row>
    <row r="7" customFormat="false" ht="18" hidden="false" customHeight="true" outlineLevel="0" collapsed="false">
      <c r="A7" s="9" t="n">
        <v>222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4" t="s">
        <v>12</v>
      </c>
      <c r="M7" s="14"/>
      <c r="N7" s="14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32</v>
      </c>
      <c r="M8" s="14" t="s">
        <v>16</v>
      </c>
      <c r="N8" s="14" t="s">
        <v>40</v>
      </c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407</v>
      </c>
      <c r="F9" s="19"/>
      <c r="G9" s="19"/>
      <c r="H9" s="19"/>
      <c r="I9" s="19"/>
      <c r="J9" s="19"/>
      <c r="K9" s="19"/>
      <c r="L9" s="96" t="n">
        <v>100</v>
      </c>
      <c r="M9" s="96" t="n">
        <v>80</v>
      </c>
      <c r="N9" s="96" t="n">
        <v>60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19</v>
      </c>
      <c r="F10" s="19"/>
      <c r="G10" s="19"/>
      <c r="H10" s="19"/>
      <c r="I10" s="19"/>
      <c r="J10" s="19"/>
      <c r="K10" s="19"/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290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34" t="s">
        <v>422</v>
      </c>
      <c r="C14" s="92"/>
      <c r="D14" s="28"/>
      <c r="E14" s="38" t="n">
        <v>2004</v>
      </c>
      <c r="F14" s="30" t="s">
        <v>62</v>
      </c>
      <c r="G14" s="71" t="s">
        <v>67</v>
      </c>
      <c r="H14" s="32" t="n">
        <v>56.74</v>
      </c>
      <c r="I14" s="30" t="n">
        <v>228</v>
      </c>
      <c r="J14" s="170" t="s">
        <v>32</v>
      </c>
      <c r="K14" s="93" t="n">
        <v>20</v>
      </c>
      <c r="L14" s="26" t="s">
        <v>423</v>
      </c>
      <c r="M14" s="35"/>
      <c r="N14" s="223"/>
    </row>
    <row r="15" customFormat="false" ht="18" hidden="false" customHeight="true" outlineLevel="0" collapsed="false">
      <c r="A15" s="9" t="n">
        <v>2</v>
      </c>
      <c r="B15" s="34" t="s">
        <v>424</v>
      </c>
      <c r="C15" s="92"/>
      <c r="D15" s="28"/>
      <c r="E15" s="38" t="n">
        <v>2005</v>
      </c>
      <c r="F15" s="30" t="s">
        <v>32</v>
      </c>
      <c r="G15" s="71" t="s">
        <v>425</v>
      </c>
      <c r="H15" s="32" t="n">
        <v>56.74</v>
      </c>
      <c r="I15" s="30" t="n">
        <v>202</v>
      </c>
      <c r="J15" s="170" t="s">
        <v>32</v>
      </c>
      <c r="K15" s="93" t="n">
        <v>18</v>
      </c>
      <c r="L15" s="26" t="s">
        <v>426</v>
      </c>
      <c r="M15" s="35"/>
      <c r="N15" s="223"/>
    </row>
    <row r="16" customFormat="false" ht="18" hidden="false" customHeight="true" outlineLevel="0" collapsed="false">
      <c r="A16" s="9" t="n">
        <v>3</v>
      </c>
      <c r="B16" s="26" t="s">
        <v>427</v>
      </c>
      <c r="C16" s="27"/>
      <c r="D16" s="28"/>
      <c r="E16" s="38" t="n">
        <v>2004</v>
      </c>
      <c r="F16" s="30" t="s">
        <v>32</v>
      </c>
      <c r="G16" s="71" t="s">
        <v>48</v>
      </c>
      <c r="H16" s="32" t="n">
        <v>57.5</v>
      </c>
      <c r="I16" s="30" t="n">
        <v>176</v>
      </c>
      <c r="J16" s="170" t="s">
        <v>32</v>
      </c>
      <c r="K16" s="93" t="n">
        <v>16</v>
      </c>
      <c r="L16" s="26" t="s">
        <v>428</v>
      </c>
      <c r="M16" s="35"/>
      <c r="N16" s="223"/>
    </row>
    <row r="17" customFormat="false" ht="18" hidden="false" customHeight="true" outlineLevel="0" collapsed="false">
      <c r="A17" s="9" t="n">
        <v>4</v>
      </c>
      <c r="B17" s="26" t="s">
        <v>209</v>
      </c>
      <c r="C17" s="27"/>
      <c r="D17" s="28"/>
      <c r="E17" s="38" t="n">
        <v>2004</v>
      </c>
      <c r="F17" s="30" t="s">
        <v>32</v>
      </c>
      <c r="G17" s="71" t="s">
        <v>177</v>
      </c>
      <c r="H17" s="32" t="n">
        <v>57.68</v>
      </c>
      <c r="I17" s="30" t="n">
        <v>173</v>
      </c>
      <c r="J17" s="170" t="s">
        <v>32</v>
      </c>
      <c r="K17" s="93" t="n">
        <v>15</v>
      </c>
      <c r="L17" s="26" t="s">
        <v>210</v>
      </c>
      <c r="M17" s="35"/>
      <c r="N17" s="223"/>
    </row>
    <row r="18" customFormat="false" ht="18" hidden="false" customHeight="true" outlineLevel="0" collapsed="false">
      <c r="A18" s="9" t="n">
        <v>5</v>
      </c>
      <c r="B18" s="26" t="s">
        <v>429</v>
      </c>
      <c r="C18" s="27"/>
      <c r="D18" s="28"/>
      <c r="E18" s="38" t="n">
        <v>2005</v>
      </c>
      <c r="F18" s="30" t="s">
        <v>32</v>
      </c>
      <c r="G18" s="71" t="s">
        <v>189</v>
      </c>
      <c r="H18" s="32" t="n">
        <v>57.76</v>
      </c>
      <c r="I18" s="30" t="n">
        <v>142</v>
      </c>
      <c r="J18" s="170" t="s">
        <v>32</v>
      </c>
      <c r="K18" s="93" t="n">
        <v>14</v>
      </c>
      <c r="L18" s="26" t="s">
        <v>430</v>
      </c>
      <c r="M18" s="35"/>
      <c r="N18" s="223"/>
    </row>
    <row r="19" customFormat="false" ht="18" hidden="false" customHeight="true" outlineLevel="0" collapsed="false">
      <c r="A19" s="9" t="n">
        <v>6</v>
      </c>
      <c r="B19" s="26" t="s">
        <v>211</v>
      </c>
      <c r="C19" s="27"/>
      <c r="D19" s="28"/>
      <c r="E19" s="38" t="n">
        <v>2004</v>
      </c>
      <c r="F19" s="30" t="s">
        <v>62</v>
      </c>
      <c r="G19" s="71" t="s">
        <v>212</v>
      </c>
      <c r="H19" s="32" t="n">
        <v>53.78</v>
      </c>
      <c r="I19" s="30" t="n">
        <v>138</v>
      </c>
      <c r="J19" s="170" t="s">
        <v>32</v>
      </c>
      <c r="K19" s="93" t="n">
        <v>13</v>
      </c>
      <c r="L19" s="26" t="s">
        <v>213</v>
      </c>
      <c r="M19" s="35"/>
      <c r="N19" s="223"/>
    </row>
    <row r="20" customFormat="false" ht="18" hidden="false" customHeight="true" outlineLevel="0" collapsed="false">
      <c r="A20" s="9" t="n">
        <v>7</v>
      </c>
      <c r="B20" s="26" t="s">
        <v>216</v>
      </c>
      <c r="C20" s="27"/>
      <c r="D20" s="28"/>
      <c r="E20" s="38" t="n">
        <v>2004</v>
      </c>
      <c r="F20" s="30" t="s">
        <v>32</v>
      </c>
      <c r="G20" s="71" t="s">
        <v>36</v>
      </c>
      <c r="H20" s="32" t="n">
        <v>53.38</v>
      </c>
      <c r="I20" s="30" t="n">
        <v>116</v>
      </c>
      <c r="J20" s="170" t="s">
        <v>32</v>
      </c>
      <c r="K20" s="93" t="n">
        <v>12</v>
      </c>
      <c r="L20" s="26" t="s">
        <v>217</v>
      </c>
      <c r="M20" s="35"/>
      <c r="N20" s="223"/>
    </row>
    <row r="21" customFormat="false" ht="18" hidden="false" customHeight="true" outlineLevel="0" collapsed="false">
      <c r="A21" s="9" t="n">
        <v>8</v>
      </c>
      <c r="B21" s="26" t="s">
        <v>431</v>
      </c>
      <c r="C21" s="27"/>
      <c r="D21" s="28"/>
      <c r="E21" s="38" t="n">
        <v>2005</v>
      </c>
      <c r="F21" s="30" t="s">
        <v>32</v>
      </c>
      <c r="G21" s="71" t="s">
        <v>212</v>
      </c>
      <c r="H21" s="32" t="n">
        <v>57.96</v>
      </c>
      <c r="I21" s="30" t="n">
        <v>113</v>
      </c>
      <c r="J21" s="170" t="s">
        <v>32</v>
      </c>
      <c r="K21" s="93" t="n">
        <v>11</v>
      </c>
      <c r="L21" s="26" t="s">
        <v>432</v>
      </c>
      <c r="M21" s="35"/>
      <c r="N21" s="223"/>
    </row>
    <row r="22" customFormat="false" ht="18" hidden="false" customHeight="true" outlineLevel="0" collapsed="false">
      <c r="A22" s="9" t="n">
        <v>9</v>
      </c>
      <c r="B22" s="26" t="s">
        <v>433</v>
      </c>
      <c r="C22" s="27"/>
      <c r="D22" s="28"/>
      <c r="E22" s="38" t="s">
        <v>31</v>
      </c>
      <c r="F22" s="30" t="s">
        <v>434</v>
      </c>
      <c r="G22" s="71" t="s">
        <v>373</v>
      </c>
      <c r="H22" s="32" t="n">
        <v>56.2</v>
      </c>
      <c r="I22" s="30" t="n">
        <v>95</v>
      </c>
      <c r="J22" s="170" t="s">
        <v>353</v>
      </c>
      <c r="K22" s="93" t="n">
        <v>10</v>
      </c>
      <c r="L22" s="26" t="s">
        <v>435</v>
      </c>
      <c r="M22" s="35"/>
      <c r="N22" s="223"/>
    </row>
    <row r="23" customFormat="false" ht="18" hidden="false" customHeight="true" outlineLevel="0" collapsed="false">
      <c r="A23" s="9" t="n">
        <v>10</v>
      </c>
      <c r="B23" s="26" t="s">
        <v>436</v>
      </c>
      <c r="C23" s="27"/>
      <c r="D23" s="28"/>
      <c r="E23" s="38" t="s">
        <v>31</v>
      </c>
      <c r="F23" s="30" t="s">
        <v>16</v>
      </c>
      <c r="G23" s="71" t="s">
        <v>189</v>
      </c>
      <c r="H23" s="32" t="n">
        <v>55.86</v>
      </c>
      <c r="I23" s="30" t="n">
        <v>93</v>
      </c>
      <c r="J23" s="170" t="s">
        <v>16</v>
      </c>
      <c r="K23" s="93" t="n">
        <v>9</v>
      </c>
      <c r="L23" s="26" t="s">
        <v>437</v>
      </c>
      <c r="M23" s="35"/>
      <c r="N23" s="223"/>
    </row>
    <row r="24" customFormat="false" ht="18" hidden="false" customHeight="true" outlineLevel="0" collapsed="false">
      <c r="A24" s="9" t="n">
        <v>11</v>
      </c>
      <c r="B24" s="26" t="s">
        <v>438</v>
      </c>
      <c r="C24" s="27"/>
      <c r="D24" s="28"/>
      <c r="E24" s="38" t="n">
        <v>2004</v>
      </c>
      <c r="F24" s="30" t="s">
        <v>302</v>
      </c>
      <c r="G24" s="71" t="s">
        <v>345</v>
      </c>
      <c r="H24" s="32" t="n">
        <v>53.24</v>
      </c>
      <c r="I24" s="30" t="n">
        <v>90</v>
      </c>
      <c r="J24" s="170" t="s">
        <v>353</v>
      </c>
      <c r="K24" s="93" t="n">
        <v>8</v>
      </c>
      <c r="L24" s="26" t="s">
        <v>383</v>
      </c>
      <c r="M24" s="35"/>
      <c r="N24" s="223"/>
    </row>
    <row r="25" customFormat="false" ht="18" hidden="false" customHeight="true" outlineLevel="0" collapsed="false">
      <c r="A25" s="9" t="n">
        <v>12</v>
      </c>
      <c r="B25" s="26" t="s">
        <v>218</v>
      </c>
      <c r="C25" s="27"/>
      <c r="D25" s="28"/>
      <c r="E25" s="38" t="n">
        <v>2004</v>
      </c>
      <c r="F25" s="30" t="s">
        <v>16</v>
      </c>
      <c r="G25" s="71" t="s">
        <v>118</v>
      </c>
      <c r="H25" s="32" t="n">
        <v>58</v>
      </c>
      <c r="I25" s="30" t="n">
        <v>80</v>
      </c>
      <c r="J25" s="170" t="s">
        <v>16</v>
      </c>
      <c r="K25" s="93" t="n">
        <v>7</v>
      </c>
      <c r="L25" s="26" t="s">
        <v>119</v>
      </c>
      <c r="M25" s="35"/>
      <c r="N25" s="223"/>
    </row>
    <row r="26" customFormat="false" ht="18" hidden="false" customHeight="true" outlineLevel="0" collapsed="false">
      <c r="A26" s="9" t="n">
        <v>13</v>
      </c>
      <c r="B26" s="26" t="s">
        <v>219</v>
      </c>
      <c r="C26" s="27"/>
      <c r="D26" s="28"/>
      <c r="E26" s="38" t="n">
        <v>2004</v>
      </c>
      <c r="F26" s="30" t="s">
        <v>16</v>
      </c>
      <c r="G26" s="71" t="s">
        <v>39</v>
      </c>
      <c r="H26" s="32" t="n">
        <v>55.64</v>
      </c>
      <c r="I26" s="30" t="n">
        <v>72</v>
      </c>
      <c r="J26" s="170" t="s">
        <v>40</v>
      </c>
      <c r="K26" s="93" t="n">
        <v>6</v>
      </c>
      <c r="L26" s="26" t="s">
        <v>220</v>
      </c>
      <c r="M26" s="35"/>
      <c r="N26" s="223"/>
    </row>
    <row r="27" customFormat="false" ht="15" hidden="false" customHeight="false" outlineLevel="0" collapsed="false">
      <c r="A27" s="13"/>
      <c r="B27" s="75"/>
      <c r="C27" s="75"/>
      <c r="D27" s="75"/>
      <c r="E27" s="46"/>
      <c r="F27" s="46"/>
      <c r="G27" s="54"/>
      <c r="H27" s="45"/>
      <c r="I27" s="46"/>
      <c r="J27" s="46"/>
      <c r="K27" s="54"/>
      <c r="L27" s="40"/>
      <c r="M27" s="76"/>
    </row>
    <row r="28" s="242" customFormat="true" ht="15" hidden="false" customHeight="false" outlineLevel="0" collapsed="false">
      <c r="A28" s="229" t="s">
        <v>439</v>
      </c>
      <c r="B28" s="230"/>
      <c r="C28" s="231"/>
      <c r="D28" s="231"/>
      <c r="E28" s="232"/>
      <c r="F28" s="233"/>
      <c r="G28" s="234"/>
      <c r="H28" s="235"/>
      <c r="I28" s="236"/>
      <c r="J28" s="236"/>
      <c r="K28" s="236"/>
      <c r="L28" s="240"/>
      <c r="M28" s="241"/>
    </row>
    <row r="29" customFormat="false" ht="15" hidden="false" customHeight="false" outlineLevel="0" collapsed="false">
      <c r="A29" s="13"/>
      <c r="B29" s="40"/>
      <c r="C29" s="41"/>
      <c r="D29" s="41"/>
      <c r="E29" s="42"/>
      <c r="F29" s="43"/>
      <c r="G29" s="44"/>
      <c r="H29" s="45"/>
      <c r="I29" s="46"/>
      <c r="J29" s="46"/>
      <c r="K29" s="46"/>
      <c r="L29" s="47"/>
      <c r="M29" s="48"/>
    </row>
    <row r="30" customFormat="false" ht="15.75" hidden="false" customHeight="false" outlineLevel="0" collapsed="false">
      <c r="A30" s="49" t="s">
        <v>52</v>
      </c>
      <c r="B30" s="50"/>
      <c r="C30" s="50"/>
      <c r="F30" s="51" t="s">
        <v>53</v>
      </c>
      <c r="H30" s="49" t="s">
        <v>54</v>
      </c>
      <c r="J30" s="51"/>
      <c r="K30" s="52"/>
      <c r="L30" s="52" t="s">
        <v>55</v>
      </c>
      <c r="N30" s="53"/>
    </row>
    <row r="31" customFormat="false" ht="15.75" hidden="false" customHeight="false" outlineLevel="0" collapsed="false">
      <c r="A31" s="49"/>
      <c r="B31" s="50"/>
      <c r="C31" s="50"/>
      <c r="F31" s="51"/>
      <c r="H31" s="49"/>
      <c r="J31" s="51"/>
      <c r="K31" s="52"/>
      <c r="L31" s="52"/>
      <c r="N31" s="53"/>
    </row>
    <row r="32" customFormat="false" ht="15.75" hidden="false" customHeight="false" outlineLevel="0" collapsed="false">
      <c r="A32" s="49" t="s">
        <v>56</v>
      </c>
      <c r="B32" s="50"/>
      <c r="C32" s="50"/>
      <c r="F32" s="51" t="s">
        <v>57</v>
      </c>
      <c r="H32" s="49" t="s">
        <v>58</v>
      </c>
      <c r="J32" s="51"/>
      <c r="K32" s="52"/>
      <c r="L32" s="52" t="s">
        <v>59</v>
      </c>
      <c r="N32" s="53"/>
    </row>
  </sheetData>
  <mergeCells count="26">
    <mergeCell ref="A1:N1"/>
    <mergeCell ref="A2:N2"/>
    <mergeCell ref="A3:N3"/>
    <mergeCell ref="A4:N4"/>
    <mergeCell ref="A5:C5"/>
    <mergeCell ref="E5:K5"/>
    <mergeCell ref="L5:N5"/>
    <mergeCell ref="A6:C6"/>
    <mergeCell ref="E6:K6"/>
    <mergeCell ref="L6:N6"/>
    <mergeCell ref="A7:C7"/>
    <mergeCell ref="E7:K7"/>
    <mergeCell ref="L7:N7"/>
    <mergeCell ref="E8:K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D99694"/>
    <pageSetUpPr fitToPage="true"/>
  </sheetPr>
  <dimension ref="A1:P25"/>
  <sheetViews>
    <sheetView showFormulas="false" showGridLines="true" showRowColHeaders="true" showZeros="true" rightToLeft="false" tabSelected="false" showOutlineSymbols="true" defaultGridColor="true" view="pageBreakPreview" topLeftCell="A4" colorId="64" zoomScale="100" zoomScaleNormal="100" zoomScalePageLayoutView="100" workbookViewId="0">
      <selection pane="topLeft" activeCell="M18" activeCellId="0" sqref="M18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0.29"/>
    <col collapsed="false" customWidth="true" hidden="false" outlineLevel="0" max="3" min="3" style="1" width="10.71"/>
    <col collapsed="false" customWidth="true" hidden="false" outlineLevel="0" max="4" min="4" style="1" width="10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29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9.85"/>
    <col collapsed="false" customWidth="true" hidden="false" outlineLevel="0" max="11" min="11" style="2" width="9.58"/>
    <col collapsed="false" customWidth="true" hidden="false" outlineLevel="0" max="12" min="12" style="1" width="11.14"/>
    <col collapsed="false" customWidth="true" hidden="false" outlineLevel="0" max="13" min="13" style="1" width="11.29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  <c r="L5" s="11" t="s">
        <v>183</v>
      </c>
      <c r="M5" s="11"/>
      <c r="N5" s="11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10</v>
      </c>
      <c r="M6" s="11"/>
      <c r="N6" s="11"/>
    </row>
    <row r="7" customFormat="false" ht="18" hidden="false" customHeight="true" outlineLevel="0" collapsed="false">
      <c r="A7" s="9" t="n">
        <v>235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4" t="s">
        <v>12</v>
      </c>
      <c r="M7" s="14"/>
      <c r="N7" s="14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32</v>
      </c>
      <c r="M8" s="14" t="s">
        <v>16</v>
      </c>
      <c r="N8" s="14" t="s">
        <v>40</v>
      </c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407</v>
      </c>
      <c r="F9" s="19"/>
      <c r="G9" s="19"/>
      <c r="H9" s="19"/>
      <c r="I9" s="19"/>
      <c r="J9" s="19"/>
      <c r="K9" s="19"/>
      <c r="L9" s="96" t="n">
        <v>110</v>
      </c>
      <c r="M9" s="96" t="n">
        <v>90</v>
      </c>
      <c r="N9" s="96" t="n">
        <v>70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60</v>
      </c>
      <c r="F10" s="19"/>
      <c r="G10" s="19"/>
      <c r="H10" s="19"/>
      <c r="I10" s="19"/>
      <c r="J10" s="19"/>
      <c r="K10" s="19"/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290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26" t="s">
        <v>221</v>
      </c>
      <c r="C14" s="27"/>
      <c r="D14" s="28"/>
      <c r="E14" s="38" t="n">
        <v>2004</v>
      </c>
      <c r="F14" s="30" t="s">
        <v>98</v>
      </c>
      <c r="G14" s="71" t="s">
        <v>222</v>
      </c>
      <c r="H14" s="32" t="n">
        <v>60.045</v>
      </c>
      <c r="I14" s="30" t="n">
        <v>193</v>
      </c>
      <c r="J14" s="30" t="s">
        <v>32</v>
      </c>
      <c r="K14" s="93" t="n">
        <v>20</v>
      </c>
      <c r="L14" s="26" t="s">
        <v>223</v>
      </c>
      <c r="M14" s="35"/>
      <c r="N14" s="223"/>
    </row>
    <row r="15" customFormat="false" ht="18" hidden="false" customHeight="true" outlineLevel="0" collapsed="false">
      <c r="A15" s="9" t="n">
        <v>2</v>
      </c>
      <c r="B15" s="26" t="s">
        <v>230</v>
      </c>
      <c r="C15" s="27"/>
      <c r="D15" s="28"/>
      <c r="E15" s="38" t="n">
        <v>2004</v>
      </c>
      <c r="F15" s="30" t="s">
        <v>32</v>
      </c>
      <c r="G15" s="71" t="s">
        <v>231</v>
      </c>
      <c r="H15" s="32" t="n">
        <v>61.25</v>
      </c>
      <c r="I15" s="30" t="n">
        <v>191</v>
      </c>
      <c r="J15" s="30" t="s">
        <v>32</v>
      </c>
      <c r="K15" s="93" t="n">
        <v>18</v>
      </c>
      <c r="L15" s="26" t="s">
        <v>232</v>
      </c>
      <c r="M15" s="35"/>
      <c r="N15" s="223"/>
    </row>
    <row r="16" customFormat="false" ht="18" hidden="false" customHeight="true" outlineLevel="0" collapsed="false">
      <c r="A16" s="9" t="n">
        <v>3</v>
      </c>
      <c r="B16" s="26" t="s">
        <v>440</v>
      </c>
      <c r="C16" s="27"/>
      <c r="D16" s="28"/>
      <c r="E16" s="38" t="n">
        <v>2004</v>
      </c>
      <c r="F16" s="30" t="s">
        <v>32</v>
      </c>
      <c r="G16" s="71" t="s">
        <v>110</v>
      </c>
      <c r="H16" s="32" t="n">
        <v>58.22</v>
      </c>
      <c r="I16" s="30" t="n">
        <v>189</v>
      </c>
      <c r="J16" s="30" t="s">
        <v>32</v>
      </c>
      <c r="K16" s="93" t="n">
        <v>16</v>
      </c>
      <c r="L16" s="26" t="s">
        <v>398</v>
      </c>
      <c r="M16" s="35"/>
      <c r="N16" s="223"/>
    </row>
    <row r="17" customFormat="false" ht="18" hidden="false" customHeight="true" outlineLevel="0" collapsed="false">
      <c r="A17" s="9" t="n">
        <v>4</v>
      </c>
      <c r="B17" s="26" t="s">
        <v>227</v>
      </c>
      <c r="C17" s="27"/>
      <c r="D17" s="28"/>
      <c r="E17" s="38" t="s">
        <v>104</v>
      </c>
      <c r="F17" s="30" t="s">
        <v>32</v>
      </c>
      <c r="G17" s="71" t="s">
        <v>228</v>
      </c>
      <c r="H17" s="32" t="n">
        <v>61.55</v>
      </c>
      <c r="I17" s="30" t="n">
        <v>180</v>
      </c>
      <c r="J17" s="30" t="s">
        <v>32</v>
      </c>
      <c r="K17" s="93" t="n">
        <v>15</v>
      </c>
      <c r="L17" s="26" t="s">
        <v>229</v>
      </c>
      <c r="M17" s="35"/>
      <c r="N17" s="223"/>
    </row>
    <row r="18" customFormat="false" ht="18" hidden="false" customHeight="true" outlineLevel="0" collapsed="false">
      <c r="A18" s="9" t="n">
        <v>5</v>
      </c>
      <c r="B18" s="26" t="s">
        <v>233</v>
      </c>
      <c r="C18" s="27"/>
      <c r="D18" s="28"/>
      <c r="E18" s="38" t="n">
        <v>2004</v>
      </c>
      <c r="F18" s="30" t="s">
        <v>62</v>
      </c>
      <c r="G18" s="71" t="s">
        <v>45</v>
      </c>
      <c r="H18" s="32" t="n">
        <v>62.35</v>
      </c>
      <c r="I18" s="30" t="n">
        <v>170</v>
      </c>
      <c r="J18" s="30" t="s">
        <v>32</v>
      </c>
      <c r="K18" s="93" t="n">
        <v>14</v>
      </c>
      <c r="L18" s="26" t="s">
        <v>234</v>
      </c>
      <c r="M18" s="35"/>
      <c r="N18" s="223"/>
    </row>
    <row r="19" customFormat="false" ht="18" hidden="false" customHeight="true" outlineLevel="0" collapsed="false">
      <c r="A19" s="9" t="n">
        <v>6</v>
      </c>
      <c r="B19" s="26" t="s">
        <v>441</v>
      </c>
      <c r="C19" s="27"/>
      <c r="D19" s="28"/>
      <c r="E19" s="38" t="n">
        <v>2004</v>
      </c>
      <c r="F19" s="30" t="s">
        <v>32</v>
      </c>
      <c r="G19" s="71" t="s">
        <v>86</v>
      </c>
      <c r="H19" s="32" t="n">
        <v>60.95</v>
      </c>
      <c r="I19" s="85" t="n">
        <v>131</v>
      </c>
      <c r="J19" s="30" t="s">
        <v>32</v>
      </c>
      <c r="K19" s="93" t="n">
        <v>13</v>
      </c>
      <c r="L19" s="26" t="s">
        <v>442</v>
      </c>
      <c r="M19" s="35"/>
      <c r="N19" s="223"/>
    </row>
    <row r="20" customFormat="false" ht="18" hidden="false" customHeight="true" outlineLevel="0" collapsed="false">
      <c r="A20" s="9" t="n">
        <v>7</v>
      </c>
      <c r="B20" s="34" t="s">
        <v>224</v>
      </c>
      <c r="C20" s="92"/>
      <c r="D20" s="28"/>
      <c r="E20" s="38" t="n">
        <v>2004</v>
      </c>
      <c r="F20" s="30" t="s">
        <v>32</v>
      </c>
      <c r="G20" s="71" t="s">
        <v>225</v>
      </c>
      <c r="H20" s="32" t="n">
        <v>61.85</v>
      </c>
      <c r="I20" s="30" t="n">
        <v>127</v>
      </c>
      <c r="J20" s="30" t="s">
        <v>32</v>
      </c>
      <c r="K20" s="93" t="n">
        <v>12</v>
      </c>
      <c r="L20" s="26" t="s">
        <v>226</v>
      </c>
      <c r="M20" s="35"/>
      <c r="N20" s="223"/>
    </row>
    <row r="21" customFormat="false" ht="15" hidden="false" customHeight="false" outlineLevel="0" collapsed="false">
      <c r="A21" s="13"/>
      <c r="B21" s="75"/>
      <c r="C21" s="75"/>
      <c r="D21" s="75"/>
      <c r="E21" s="46"/>
      <c r="F21" s="46"/>
      <c r="G21" s="54"/>
      <c r="H21" s="45"/>
      <c r="I21" s="46"/>
      <c r="J21" s="46"/>
      <c r="K21" s="54"/>
      <c r="L21" s="40"/>
      <c r="M21" s="76"/>
    </row>
    <row r="22" customFormat="false" ht="15" hidden="false" customHeight="false" outlineLevel="0" collapsed="false">
      <c r="A22" s="13"/>
      <c r="B22" s="40"/>
      <c r="C22" s="41"/>
      <c r="D22" s="41"/>
      <c r="E22" s="42"/>
      <c r="F22" s="43"/>
      <c r="G22" s="44"/>
      <c r="H22" s="45"/>
      <c r="I22" s="46"/>
      <c r="J22" s="46"/>
      <c r="K22" s="46"/>
      <c r="L22" s="47"/>
      <c r="M22" s="48"/>
    </row>
    <row r="23" customFormat="false" ht="15.75" hidden="false" customHeight="false" outlineLevel="0" collapsed="false">
      <c r="A23" s="49" t="s">
        <v>52</v>
      </c>
      <c r="B23" s="50"/>
      <c r="C23" s="50"/>
      <c r="F23" s="51" t="s">
        <v>53</v>
      </c>
      <c r="H23" s="49" t="s">
        <v>54</v>
      </c>
      <c r="J23" s="51"/>
      <c r="K23" s="52"/>
      <c r="L23" s="52" t="s">
        <v>55</v>
      </c>
      <c r="N23" s="53"/>
    </row>
    <row r="24" customFormat="false" ht="15.75" hidden="false" customHeight="false" outlineLevel="0" collapsed="false">
      <c r="A24" s="49"/>
      <c r="B24" s="50"/>
      <c r="C24" s="50"/>
      <c r="F24" s="51"/>
      <c r="H24" s="49"/>
      <c r="J24" s="51"/>
      <c r="K24" s="52"/>
      <c r="L24" s="52"/>
      <c r="N24" s="53"/>
    </row>
    <row r="25" customFormat="false" ht="15.75" hidden="false" customHeight="false" outlineLevel="0" collapsed="false">
      <c r="A25" s="49" t="s">
        <v>56</v>
      </c>
      <c r="B25" s="50"/>
      <c r="C25" s="50"/>
      <c r="F25" s="51" t="s">
        <v>57</v>
      </c>
      <c r="H25" s="49" t="s">
        <v>58</v>
      </c>
      <c r="J25" s="51"/>
      <c r="K25" s="52"/>
      <c r="L25" s="52" t="s">
        <v>59</v>
      </c>
      <c r="N25" s="53"/>
    </row>
  </sheetData>
  <mergeCells count="26">
    <mergeCell ref="A1:N1"/>
    <mergeCell ref="A2:N2"/>
    <mergeCell ref="A3:N3"/>
    <mergeCell ref="A4:N4"/>
    <mergeCell ref="A5:C5"/>
    <mergeCell ref="E5:K5"/>
    <mergeCell ref="L5:N5"/>
    <mergeCell ref="A6:C6"/>
    <mergeCell ref="E6:K6"/>
    <mergeCell ref="L6:N6"/>
    <mergeCell ref="A7:C7"/>
    <mergeCell ref="E7:K7"/>
    <mergeCell ref="L7:N7"/>
    <mergeCell ref="E8:K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D99694"/>
    <pageSetUpPr fitToPage="true"/>
  </sheetPr>
  <dimension ref="A1:P35"/>
  <sheetViews>
    <sheetView showFormulas="false" showGridLines="true" showRowColHeaders="true" showZeros="true" rightToLeft="false" tabSelected="false" showOutlineSymbols="true" defaultGridColor="true" view="pageBreakPreview" topLeftCell="A4" colorId="64" zoomScale="100" zoomScaleNormal="100" zoomScalePageLayoutView="100" workbookViewId="0">
      <selection pane="topLeft" activeCell="H21" activeCellId="0" sqref="H21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0.29"/>
    <col collapsed="false" customWidth="true" hidden="false" outlineLevel="0" max="3" min="3" style="1" width="10.71"/>
    <col collapsed="false" customWidth="true" hidden="false" outlineLevel="0" max="4" min="4" style="1" width="10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29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9.85"/>
    <col collapsed="false" customWidth="true" hidden="false" outlineLevel="0" max="11" min="11" style="2" width="9.58"/>
    <col collapsed="false" customWidth="true" hidden="false" outlineLevel="0" max="12" min="12" style="1" width="11.14"/>
    <col collapsed="false" customWidth="true" hidden="false" outlineLevel="0" max="13" min="13" style="1" width="11.29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  <c r="L5" s="11" t="s">
        <v>183</v>
      </c>
      <c r="M5" s="11"/>
      <c r="N5" s="11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10</v>
      </c>
      <c r="M6" s="11"/>
      <c r="N6" s="11"/>
    </row>
    <row r="7" customFormat="false" ht="18" hidden="false" customHeight="true" outlineLevel="0" collapsed="false">
      <c r="A7" s="9" t="n">
        <v>249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4" t="s">
        <v>12</v>
      </c>
      <c r="M7" s="14"/>
      <c r="N7" s="14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32</v>
      </c>
      <c r="M8" s="14" t="s">
        <v>16</v>
      </c>
      <c r="N8" s="14" t="s">
        <v>40</v>
      </c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407</v>
      </c>
      <c r="F9" s="19"/>
      <c r="G9" s="19"/>
      <c r="H9" s="19"/>
      <c r="I9" s="19"/>
      <c r="J9" s="19"/>
      <c r="K9" s="19"/>
      <c r="L9" s="96" t="n">
        <v>125</v>
      </c>
      <c r="M9" s="96" t="n">
        <v>100</v>
      </c>
      <c r="N9" s="96" t="n">
        <v>85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236</v>
      </c>
      <c r="F10" s="19"/>
      <c r="G10" s="19"/>
      <c r="H10" s="19"/>
      <c r="I10" s="19"/>
      <c r="J10" s="19"/>
      <c r="K10" s="19"/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290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34" t="s">
        <v>443</v>
      </c>
      <c r="C14" s="92"/>
      <c r="D14" s="28"/>
      <c r="E14" s="38" t="n">
        <v>2005</v>
      </c>
      <c r="F14" s="30" t="s">
        <v>62</v>
      </c>
      <c r="G14" s="71" t="s">
        <v>126</v>
      </c>
      <c r="H14" s="32" t="n">
        <v>71.8</v>
      </c>
      <c r="I14" s="30" t="n">
        <v>239</v>
      </c>
      <c r="J14" s="29" t="s">
        <v>32</v>
      </c>
      <c r="K14" s="93" t="n">
        <v>20</v>
      </c>
      <c r="L14" s="26" t="s">
        <v>444</v>
      </c>
      <c r="M14" s="35"/>
      <c r="N14" s="223"/>
    </row>
    <row r="15" customFormat="false" ht="18" hidden="false" customHeight="true" outlineLevel="0" collapsed="false">
      <c r="A15" s="9" t="n">
        <v>2</v>
      </c>
      <c r="B15" s="34" t="s">
        <v>237</v>
      </c>
      <c r="C15" s="92"/>
      <c r="D15" s="28"/>
      <c r="E15" s="38" t="s">
        <v>104</v>
      </c>
      <c r="F15" s="30" t="s">
        <v>98</v>
      </c>
      <c r="G15" s="39" t="s">
        <v>33</v>
      </c>
      <c r="H15" s="32" t="n">
        <v>78.55</v>
      </c>
      <c r="I15" s="30" t="n">
        <v>234</v>
      </c>
      <c r="J15" s="29" t="s">
        <v>32</v>
      </c>
      <c r="K15" s="93" t="n">
        <v>18</v>
      </c>
      <c r="L15" s="26" t="s">
        <v>34</v>
      </c>
      <c r="M15" s="35"/>
      <c r="N15" s="223"/>
    </row>
    <row r="16" customFormat="false" ht="18" hidden="false" customHeight="true" outlineLevel="0" collapsed="false">
      <c r="A16" s="9" t="n">
        <v>3</v>
      </c>
      <c r="B16" s="34" t="s">
        <v>445</v>
      </c>
      <c r="C16" s="92"/>
      <c r="D16" s="28"/>
      <c r="E16" s="38" t="n">
        <v>2005</v>
      </c>
      <c r="F16" s="30" t="s">
        <v>62</v>
      </c>
      <c r="G16" s="71" t="s">
        <v>225</v>
      </c>
      <c r="H16" s="32" t="n">
        <v>87.45</v>
      </c>
      <c r="I16" s="30" t="n">
        <v>225</v>
      </c>
      <c r="J16" s="29" t="s">
        <v>32</v>
      </c>
      <c r="K16" s="93" t="n">
        <v>16</v>
      </c>
      <c r="L16" s="26" t="s">
        <v>446</v>
      </c>
      <c r="M16" s="35"/>
      <c r="N16" s="223"/>
    </row>
    <row r="17" customFormat="false" ht="18" hidden="false" customHeight="true" outlineLevel="0" collapsed="false">
      <c r="A17" s="9" t="n">
        <v>4</v>
      </c>
      <c r="B17" s="34" t="s">
        <v>238</v>
      </c>
      <c r="C17" s="92"/>
      <c r="D17" s="28"/>
      <c r="E17" s="38" t="n">
        <v>2004</v>
      </c>
      <c r="F17" s="30" t="s">
        <v>62</v>
      </c>
      <c r="G17" s="71" t="s">
        <v>45</v>
      </c>
      <c r="H17" s="32" t="n">
        <v>86.9</v>
      </c>
      <c r="I17" s="30" t="n">
        <v>201</v>
      </c>
      <c r="J17" s="29" t="s">
        <v>32</v>
      </c>
      <c r="K17" s="93" t="n">
        <v>15</v>
      </c>
      <c r="L17" s="26" t="s">
        <v>234</v>
      </c>
      <c r="M17" s="35"/>
      <c r="N17" s="223"/>
    </row>
    <row r="18" customFormat="false" ht="18" hidden="false" customHeight="true" outlineLevel="0" collapsed="false">
      <c r="A18" s="9" t="n">
        <v>5</v>
      </c>
      <c r="B18" s="34" t="s">
        <v>243</v>
      </c>
      <c r="C18" s="92"/>
      <c r="D18" s="28"/>
      <c r="E18" s="38" t="n">
        <v>2005</v>
      </c>
      <c r="F18" s="30" t="s">
        <v>62</v>
      </c>
      <c r="G18" s="71" t="s">
        <v>39</v>
      </c>
      <c r="H18" s="32" t="n">
        <v>96.7</v>
      </c>
      <c r="I18" s="30" t="n">
        <v>196</v>
      </c>
      <c r="J18" s="29" t="s">
        <v>32</v>
      </c>
      <c r="K18" s="93" t="n">
        <v>14</v>
      </c>
      <c r="L18" s="26" t="s">
        <v>244</v>
      </c>
      <c r="M18" s="35"/>
      <c r="N18" s="223"/>
    </row>
    <row r="19" customFormat="false" ht="18" hidden="false" customHeight="true" outlineLevel="0" collapsed="false">
      <c r="A19" s="9" t="n">
        <v>6</v>
      </c>
      <c r="B19" s="34" t="s">
        <v>447</v>
      </c>
      <c r="C19" s="92"/>
      <c r="D19" s="28"/>
      <c r="E19" s="38" t="n">
        <v>2005</v>
      </c>
      <c r="F19" s="30" t="s">
        <v>32</v>
      </c>
      <c r="G19" s="71" t="s">
        <v>36</v>
      </c>
      <c r="H19" s="32" t="n">
        <v>75.3</v>
      </c>
      <c r="I19" s="30" t="n">
        <v>194</v>
      </c>
      <c r="J19" s="29" t="s">
        <v>32</v>
      </c>
      <c r="K19" s="93" t="n">
        <v>13</v>
      </c>
      <c r="L19" s="26" t="s">
        <v>140</v>
      </c>
      <c r="M19" s="35"/>
      <c r="N19" s="223"/>
    </row>
    <row r="20" customFormat="false" ht="18" hidden="false" customHeight="true" outlineLevel="0" collapsed="false">
      <c r="A20" s="9" t="n">
        <v>7</v>
      </c>
      <c r="B20" s="34" t="s">
        <v>448</v>
      </c>
      <c r="C20" s="92"/>
      <c r="D20" s="28"/>
      <c r="E20" s="38" t="n">
        <v>2004</v>
      </c>
      <c r="F20" s="30" t="s">
        <v>32</v>
      </c>
      <c r="G20" s="71" t="s">
        <v>39</v>
      </c>
      <c r="H20" s="32" t="n">
        <v>76.85</v>
      </c>
      <c r="I20" s="30" t="n">
        <v>191</v>
      </c>
      <c r="J20" s="29" t="s">
        <v>32</v>
      </c>
      <c r="K20" s="93" t="n">
        <v>12</v>
      </c>
      <c r="L20" s="26" t="s">
        <v>449</v>
      </c>
      <c r="M20" s="35"/>
      <c r="N20" s="223"/>
    </row>
    <row r="21" customFormat="false" ht="18" hidden="false" customHeight="true" outlineLevel="0" collapsed="false">
      <c r="A21" s="9" t="n">
        <v>8</v>
      </c>
      <c r="B21" s="34" t="s">
        <v>247</v>
      </c>
      <c r="C21" s="92"/>
      <c r="D21" s="28"/>
      <c r="E21" s="38" t="n">
        <v>2004</v>
      </c>
      <c r="F21" s="30" t="s">
        <v>32</v>
      </c>
      <c r="G21" s="71" t="s">
        <v>114</v>
      </c>
      <c r="H21" s="32" t="n">
        <v>74.6</v>
      </c>
      <c r="I21" s="30" t="n">
        <v>183</v>
      </c>
      <c r="J21" s="29" t="s">
        <v>32</v>
      </c>
      <c r="K21" s="93" t="n">
        <v>11</v>
      </c>
      <c r="L21" s="26" t="s">
        <v>248</v>
      </c>
      <c r="M21" s="35"/>
      <c r="N21" s="223"/>
    </row>
    <row r="22" customFormat="false" ht="18" hidden="false" customHeight="true" outlineLevel="0" collapsed="false">
      <c r="A22" s="9" t="n">
        <v>9</v>
      </c>
      <c r="B22" s="34" t="s">
        <v>450</v>
      </c>
      <c r="C22" s="92"/>
      <c r="D22" s="28"/>
      <c r="E22" s="38" t="n">
        <v>2005</v>
      </c>
      <c r="F22" s="30" t="s">
        <v>32</v>
      </c>
      <c r="G22" s="71" t="s">
        <v>114</v>
      </c>
      <c r="H22" s="32" t="n">
        <v>67.05</v>
      </c>
      <c r="I22" s="30" t="n">
        <v>175</v>
      </c>
      <c r="J22" s="29" t="s">
        <v>32</v>
      </c>
      <c r="K22" s="93" t="n">
        <v>10</v>
      </c>
      <c r="L22" s="26" t="s">
        <v>451</v>
      </c>
      <c r="M22" s="35"/>
      <c r="N22" s="223"/>
    </row>
    <row r="23" customFormat="false" ht="18" hidden="false" customHeight="true" outlineLevel="0" collapsed="false">
      <c r="A23" s="9" t="n">
        <v>10</v>
      </c>
      <c r="B23" s="34" t="s">
        <v>239</v>
      </c>
      <c r="C23" s="92"/>
      <c r="D23" s="28"/>
      <c r="E23" s="38" t="n">
        <v>2004</v>
      </c>
      <c r="F23" s="30" t="s">
        <v>32</v>
      </c>
      <c r="G23" s="71" t="s">
        <v>114</v>
      </c>
      <c r="H23" s="32" t="n">
        <v>73.95</v>
      </c>
      <c r="I23" s="30" t="n">
        <v>173</v>
      </c>
      <c r="J23" s="29" t="s">
        <v>32</v>
      </c>
      <c r="K23" s="93" t="n">
        <v>9</v>
      </c>
      <c r="L23" s="26" t="s">
        <v>240</v>
      </c>
      <c r="M23" s="35"/>
      <c r="N23" s="223"/>
    </row>
    <row r="24" customFormat="false" ht="18" hidden="false" customHeight="true" outlineLevel="0" collapsed="false">
      <c r="A24" s="9" t="n">
        <v>11</v>
      </c>
      <c r="B24" s="34" t="s">
        <v>249</v>
      </c>
      <c r="C24" s="92"/>
      <c r="D24" s="28"/>
      <c r="E24" s="38" t="n">
        <v>2004</v>
      </c>
      <c r="F24" s="30" t="s">
        <v>62</v>
      </c>
      <c r="G24" s="71" t="s">
        <v>222</v>
      </c>
      <c r="H24" s="32" t="n">
        <v>70.15</v>
      </c>
      <c r="I24" s="30" t="n">
        <v>160</v>
      </c>
      <c r="J24" s="29" t="s">
        <v>32</v>
      </c>
      <c r="K24" s="93" t="n">
        <v>8</v>
      </c>
      <c r="L24" s="26" t="s">
        <v>250</v>
      </c>
      <c r="M24" s="35"/>
      <c r="N24" s="223"/>
    </row>
    <row r="25" customFormat="false" ht="18" hidden="false" customHeight="true" outlineLevel="0" collapsed="false">
      <c r="A25" s="9" t="n">
        <v>12</v>
      </c>
      <c r="B25" s="34" t="s">
        <v>452</v>
      </c>
      <c r="C25" s="92"/>
      <c r="D25" s="28"/>
      <c r="E25" s="38" t="n">
        <v>2005</v>
      </c>
      <c r="F25" s="30" t="s">
        <v>16</v>
      </c>
      <c r="G25" s="71" t="s">
        <v>39</v>
      </c>
      <c r="H25" s="32" t="n">
        <v>73.1</v>
      </c>
      <c r="I25" s="30" t="n">
        <v>158</v>
      </c>
      <c r="J25" s="29" t="s">
        <v>111</v>
      </c>
      <c r="K25" s="93" t="n">
        <v>7</v>
      </c>
      <c r="L25" s="26" t="s">
        <v>41</v>
      </c>
      <c r="M25" s="35"/>
      <c r="N25" s="223"/>
    </row>
    <row r="26" customFormat="false" ht="18" hidden="false" customHeight="true" outlineLevel="0" collapsed="false">
      <c r="A26" s="9" t="n">
        <v>13</v>
      </c>
      <c r="B26" s="34" t="s">
        <v>241</v>
      </c>
      <c r="C26" s="92"/>
      <c r="D26" s="28"/>
      <c r="E26" s="38" t="s">
        <v>31</v>
      </c>
      <c r="F26" s="30" t="s">
        <v>32</v>
      </c>
      <c r="G26" s="71" t="s">
        <v>82</v>
      </c>
      <c r="H26" s="32" t="n">
        <v>73.15</v>
      </c>
      <c r="I26" s="30" t="n">
        <v>146</v>
      </c>
      <c r="J26" s="29" t="s">
        <v>32</v>
      </c>
      <c r="K26" s="93" t="n">
        <v>6</v>
      </c>
      <c r="L26" s="26" t="s">
        <v>453</v>
      </c>
      <c r="M26" s="35"/>
      <c r="N26" s="223"/>
    </row>
    <row r="27" customFormat="false" ht="18" hidden="false" customHeight="true" outlineLevel="0" collapsed="false">
      <c r="A27" s="9" t="n">
        <v>14</v>
      </c>
      <c r="B27" s="26" t="s">
        <v>245</v>
      </c>
      <c r="C27" s="27"/>
      <c r="D27" s="28"/>
      <c r="E27" s="38" t="n">
        <v>2004</v>
      </c>
      <c r="F27" s="30" t="s">
        <v>32</v>
      </c>
      <c r="G27" s="71" t="s">
        <v>158</v>
      </c>
      <c r="H27" s="32" t="n">
        <v>67.7</v>
      </c>
      <c r="I27" s="30" t="n">
        <v>135</v>
      </c>
      <c r="J27" s="29" t="s">
        <v>32</v>
      </c>
      <c r="K27" s="93" t="n">
        <v>5</v>
      </c>
      <c r="L27" s="26" t="s">
        <v>246</v>
      </c>
      <c r="M27" s="35"/>
      <c r="N27" s="223"/>
    </row>
    <row r="28" customFormat="false" ht="18" hidden="false" customHeight="true" outlineLevel="0" collapsed="false">
      <c r="A28" s="9" t="n">
        <v>15</v>
      </c>
      <c r="B28" s="34" t="s">
        <v>454</v>
      </c>
      <c r="C28" s="92"/>
      <c r="D28" s="28"/>
      <c r="E28" s="38" t="n">
        <v>2005</v>
      </c>
      <c r="F28" s="30" t="s">
        <v>16</v>
      </c>
      <c r="G28" s="71" t="s">
        <v>212</v>
      </c>
      <c r="H28" s="32" t="n">
        <v>91.2</v>
      </c>
      <c r="I28" s="30" t="n">
        <v>135</v>
      </c>
      <c r="J28" s="29" t="s">
        <v>32</v>
      </c>
      <c r="K28" s="93" t="n">
        <v>4</v>
      </c>
      <c r="L28" s="26" t="s">
        <v>252</v>
      </c>
      <c r="M28" s="35"/>
      <c r="N28" s="223"/>
    </row>
    <row r="29" customFormat="false" ht="18" hidden="false" customHeight="true" outlineLevel="0" collapsed="false">
      <c r="A29" s="9" t="n">
        <v>16</v>
      </c>
      <c r="B29" s="34" t="s">
        <v>455</v>
      </c>
      <c r="C29" s="92"/>
      <c r="D29" s="28"/>
      <c r="E29" s="38" t="s">
        <v>31</v>
      </c>
      <c r="F29" s="30" t="s">
        <v>32</v>
      </c>
      <c r="G29" s="71" t="s">
        <v>189</v>
      </c>
      <c r="H29" s="32" t="n">
        <v>68.8</v>
      </c>
      <c r="I29" s="30" t="n">
        <v>134</v>
      </c>
      <c r="J29" s="29" t="s">
        <v>111</v>
      </c>
      <c r="K29" s="93" t="n">
        <v>3</v>
      </c>
      <c r="L29" s="26" t="s">
        <v>437</v>
      </c>
      <c r="M29" s="35"/>
      <c r="N29" s="223"/>
    </row>
    <row r="30" customFormat="false" ht="18" hidden="false" customHeight="true" outlineLevel="0" collapsed="false">
      <c r="A30" s="9" t="n">
        <v>17</v>
      </c>
      <c r="B30" s="34" t="s">
        <v>456</v>
      </c>
      <c r="C30" s="92"/>
      <c r="D30" s="28"/>
      <c r="E30" s="38" t="n">
        <v>2005</v>
      </c>
      <c r="F30" s="30" t="s">
        <v>16</v>
      </c>
      <c r="G30" s="71" t="s">
        <v>212</v>
      </c>
      <c r="H30" s="32" t="n">
        <v>73.95</v>
      </c>
      <c r="I30" s="30" t="n">
        <v>71</v>
      </c>
      <c r="J30" s="93" t="s">
        <v>50</v>
      </c>
      <c r="K30" s="93" t="n">
        <v>2</v>
      </c>
      <c r="L30" s="26" t="s">
        <v>252</v>
      </c>
      <c r="M30" s="35"/>
      <c r="N30" s="223"/>
    </row>
    <row r="31" customFormat="false" ht="15" hidden="false" customHeight="false" outlineLevel="0" collapsed="false">
      <c r="A31" s="13"/>
      <c r="B31" s="75"/>
      <c r="C31" s="75"/>
      <c r="D31" s="75"/>
      <c r="E31" s="46"/>
      <c r="F31" s="46"/>
      <c r="G31" s="54"/>
      <c r="H31" s="45"/>
      <c r="I31" s="46"/>
      <c r="J31" s="46"/>
      <c r="K31" s="54"/>
      <c r="L31" s="40"/>
      <c r="M31" s="76"/>
    </row>
    <row r="32" customFormat="false" ht="15" hidden="false" customHeight="false" outlineLevel="0" collapsed="false">
      <c r="A32" s="13"/>
      <c r="B32" s="40"/>
      <c r="C32" s="41"/>
      <c r="D32" s="41"/>
      <c r="E32" s="42"/>
      <c r="F32" s="43"/>
      <c r="G32" s="44"/>
      <c r="H32" s="45"/>
      <c r="I32" s="46"/>
      <c r="J32" s="46"/>
      <c r="K32" s="46"/>
      <c r="L32" s="47"/>
      <c r="M32" s="48"/>
    </row>
    <row r="33" customFormat="false" ht="15.75" hidden="false" customHeight="false" outlineLevel="0" collapsed="false">
      <c r="A33" s="49" t="s">
        <v>52</v>
      </c>
      <c r="B33" s="50"/>
      <c r="C33" s="50"/>
      <c r="F33" s="51" t="s">
        <v>53</v>
      </c>
      <c r="H33" s="49" t="s">
        <v>54</v>
      </c>
      <c r="J33" s="51"/>
      <c r="K33" s="52"/>
      <c r="L33" s="52" t="s">
        <v>55</v>
      </c>
      <c r="N33" s="53"/>
    </row>
    <row r="34" customFormat="false" ht="15.75" hidden="false" customHeight="false" outlineLevel="0" collapsed="false">
      <c r="A34" s="49"/>
      <c r="B34" s="50"/>
      <c r="C34" s="50"/>
      <c r="F34" s="51"/>
      <c r="H34" s="49"/>
      <c r="J34" s="51"/>
      <c r="K34" s="52"/>
      <c r="L34" s="52"/>
      <c r="N34" s="53"/>
    </row>
    <row r="35" customFormat="false" ht="15.75" hidden="false" customHeight="false" outlineLevel="0" collapsed="false">
      <c r="A35" s="49" t="s">
        <v>56</v>
      </c>
      <c r="B35" s="50"/>
      <c r="C35" s="50"/>
      <c r="F35" s="51" t="s">
        <v>57</v>
      </c>
      <c r="H35" s="49" t="s">
        <v>58</v>
      </c>
      <c r="J35" s="51"/>
      <c r="K35" s="52"/>
      <c r="L35" s="52" t="s">
        <v>59</v>
      </c>
      <c r="N35" s="53"/>
    </row>
  </sheetData>
  <mergeCells count="26">
    <mergeCell ref="A1:N1"/>
    <mergeCell ref="A2:N2"/>
    <mergeCell ref="A3:N3"/>
    <mergeCell ref="A4:N4"/>
    <mergeCell ref="A5:C5"/>
    <mergeCell ref="E5:K5"/>
    <mergeCell ref="L5:N5"/>
    <mergeCell ref="A6:C6"/>
    <mergeCell ref="E6:K6"/>
    <mergeCell ref="L6:N6"/>
    <mergeCell ref="A7:C7"/>
    <mergeCell ref="E7:K7"/>
    <mergeCell ref="L7:N7"/>
    <mergeCell ref="E8:K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279861111111111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T45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N20" activeCellId="0" sqref="N20"/>
    </sheetView>
  </sheetViews>
  <sheetFormatPr defaultColWidth="8.578125" defaultRowHeight="15" zeroHeight="false" outlineLevelRow="0" outlineLevelCol="0"/>
  <cols>
    <col collapsed="false" customWidth="true" hidden="false" outlineLevel="0" max="1" min="1" style="243" width="8.42"/>
    <col collapsed="false" customWidth="true" hidden="false" outlineLevel="0" max="2" min="2" style="243" width="4.43"/>
    <col collapsed="false" customWidth="true" hidden="false" outlineLevel="0" max="3" min="3" style="243" width="20.42"/>
    <col collapsed="false" customWidth="true" hidden="false" outlineLevel="0" max="5" min="4" style="243" width="11.99"/>
    <col collapsed="false" customWidth="true" hidden="false" outlineLevel="0" max="6" min="6" style="243" width="19.14"/>
    <col collapsed="false" customWidth="true" hidden="false" outlineLevel="0" max="7" min="7" style="243" width="11.29"/>
    <col collapsed="false" customWidth="true" hidden="false" outlineLevel="0" max="10" min="8" style="243" width="11.14"/>
    <col collapsed="false" customWidth="true" hidden="false" outlineLevel="0" max="11" min="11" style="243" width="15.86"/>
    <col collapsed="false" customWidth="true" hidden="false" outlineLevel="0" max="12" min="12" style="243" width="14.28"/>
    <col collapsed="false" customWidth="true" hidden="false" outlineLevel="0" max="14" min="13" style="243" width="11.14"/>
    <col collapsed="false" customWidth="true" hidden="false" outlineLevel="0" max="15" min="15" style="243" width="7"/>
    <col collapsed="false" customWidth="true" hidden="false" outlineLevel="0" max="16" min="16" style="243" width="7.15"/>
    <col collapsed="false" customWidth="true" hidden="false" outlineLevel="0" max="17" min="17" style="243" width="36.12"/>
    <col collapsed="false" customWidth="false" hidden="false" outlineLevel="0" max="1021" min="18" style="243" width="8.57"/>
  </cols>
  <sheetData>
    <row r="1" s="246" customFormat="true" ht="15" hidden="false" customHeight="true" outlineLevel="0" collapsed="false">
      <c r="A1" s="244" t="s">
        <v>457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5"/>
      <c r="S1" s="245"/>
    </row>
    <row r="2" s="246" customFormat="true" ht="15.75" hidden="false" customHeight="false" outlineLevel="0" collapsed="false">
      <c r="A2" s="244" t="s">
        <v>458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7"/>
    </row>
    <row r="3" s="246" customFormat="true" ht="12.75" hidden="false" customHeight="true" outlineLevel="0" collapsed="false">
      <c r="A3" s="248" t="s">
        <v>2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5"/>
      <c r="S3" s="249"/>
    </row>
    <row r="4" s="246" customFormat="true" ht="15.75" hidden="false" customHeight="false" outlineLevel="0" collapsed="false">
      <c r="A4" s="248" t="s">
        <v>3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7"/>
      <c r="S4" s="250"/>
    </row>
    <row r="5" s="246" customFormat="true" ht="9" hidden="false" customHeight="true" outlineLevel="0" collapsed="false">
      <c r="A5" s="251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</row>
    <row r="6" s="246" customFormat="true" ht="15.75" hidden="false" customHeight="false" outlineLevel="0" collapsed="false">
      <c r="A6" s="251"/>
      <c r="B6" s="251"/>
      <c r="C6" s="251"/>
      <c r="D6" s="251"/>
      <c r="E6" s="251"/>
      <c r="F6" s="252" t="s">
        <v>5</v>
      </c>
      <c r="G6" s="252"/>
      <c r="H6" s="252"/>
      <c r="I6" s="252"/>
      <c r="J6" s="252"/>
      <c r="K6" s="252"/>
      <c r="L6" s="252"/>
      <c r="M6" s="251"/>
      <c r="N6" s="251"/>
      <c r="O6" s="251"/>
      <c r="P6" s="251"/>
      <c r="Q6" s="253"/>
    </row>
    <row r="7" s="246" customFormat="true" ht="15.75" hidden="false" customHeight="false" outlineLevel="0" collapsed="false">
      <c r="B7" s="254"/>
      <c r="C7" s="254"/>
      <c r="F7" s="255" t="s">
        <v>459</v>
      </c>
      <c r="G7" s="255"/>
      <c r="H7" s="255"/>
      <c r="I7" s="255"/>
      <c r="J7" s="255"/>
      <c r="K7" s="255"/>
      <c r="L7" s="255"/>
      <c r="M7" s="256"/>
      <c r="N7" s="257" t="s">
        <v>62</v>
      </c>
      <c r="O7" s="216" t="s">
        <v>32</v>
      </c>
      <c r="P7" s="216" t="s">
        <v>16</v>
      </c>
      <c r="Q7" s="216" t="s">
        <v>40</v>
      </c>
    </row>
    <row r="8" s="246" customFormat="true" ht="15.75" hidden="false" customHeight="false" outlineLevel="0" collapsed="false">
      <c r="A8" s="258" t="s">
        <v>4</v>
      </c>
      <c r="B8" s="258"/>
      <c r="C8" s="258"/>
      <c r="F8" s="255" t="s">
        <v>11</v>
      </c>
      <c r="G8" s="255"/>
      <c r="H8" s="255"/>
      <c r="I8" s="255"/>
      <c r="J8" s="255"/>
      <c r="K8" s="255"/>
      <c r="L8" s="255"/>
      <c r="M8" s="259" t="s">
        <v>460</v>
      </c>
      <c r="N8" s="257" t="n">
        <v>12</v>
      </c>
      <c r="O8" s="260" t="n">
        <v>9.5</v>
      </c>
      <c r="P8" s="257" t="n">
        <v>8.5</v>
      </c>
      <c r="Q8" s="261" t="n">
        <v>7.5</v>
      </c>
    </row>
    <row r="9" s="246" customFormat="true" ht="15.75" hidden="false" customHeight="false" outlineLevel="0" collapsed="false">
      <c r="A9" s="15" t="s">
        <v>13</v>
      </c>
      <c r="B9" s="16"/>
      <c r="C9" s="17"/>
      <c r="D9" s="18" t="n">
        <v>35</v>
      </c>
      <c r="E9" s="262"/>
      <c r="F9" s="252" t="s">
        <v>461</v>
      </c>
      <c r="G9" s="252"/>
      <c r="H9" s="252"/>
      <c r="I9" s="252"/>
      <c r="J9" s="252"/>
      <c r="K9" s="252"/>
      <c r="L9" s="252"/>
      <c r="M9" s="260" t="s">
        <v>462</v>
      </c>
      <c r="N9" s="260" t="n">
        <v>9.5</v>
      </c>
      <c r="O9" s="260" t="n">
        <v>8</v>
      </c>
      <c r="P9" s="260" t="n">
        <v>7</v>
      </c>
      <c r="Q9" s="261" t="n">
        <v>6</v>
      </c>
    </row>
    <row r="10" s="246" customFormat="true" ht="15.75" hidden="false" customHeight="false" outlineLevel="0" collapsed="false">
      <c r="A10" s="20" t="s">
        <v>18</v>
      </c>
      <c r="B10" s="16"/>
      <c r="C10" s="17"/>
      <c r="D10" s="18" t="n">
        <v>248</v>
      </c>
      <c r="E10" s="263"/>
      <c r="F10" s="264"/>
      <c r="G10" s="264"/>
      <c r="H10" s="264"/>
      <c r="I10" s="264"/>
      <c r="J10" s="264"/>
      <c r="K10" s="264"/>
      <c r="L10" s="264"/>
      <c r="M10" s="260" t="s">
        <v>463</v>
      </c>
      <c r="N10" s="260" t="n">
        <v>9.5</v>
      </c>
      <c r="O10" s="260" t="n">
        <v>8</v>
      </c>
      <c r="P10" s="260" t="n">
        <v>7</v>
      </c>
      <c r="Q10" s="261" t="n">
        <v>6</v>
      </c>
    </row>
    <row r="11" s="246" customFormat="true" ht="12.75" hidden="false" customHeight="false" outlineLevel="0" collapsed="false">
      <c r="Q11" s="265"/>
    </row>
    <row r="12" customFormat="false" ht="42" hidden="false" customHeight="true" outlineLevel="0" collapsed="false">
      <c r="A12" s="266" t="s">
        <v>464</v>
      </c>
      <c r="B12" s="267" t="s">
        <v>465</v>
      </c>
      <c r="C12" s="267"/>
      <c r="D12" s="268" t="s">
        <v>22</v>
      </c>
      <c r="E12" s="268" t="s">
        <v>466</v>
      </c>
      <c r="F12" s="267" t="s">
        <v>24</v>
      </c>
      <c r="G12" s="268" t="s">
        <v>467</v>
      </c>
      <c r="H12" s="268" t="s">
        <v>468</v>
      </c>
      <c r="I12" s="269" t="s">
        <v>469</v>
      </c>
      <c r="J12" s="269" t="s">
        <v>470</v>
      </c>
      <c r="K12" s="270" t="s">
        <v>471</v>
      </c>
      <c r="L12" s="270" t="s">
        <v>472</v>
      </c>
      <c r="M12" s="269" t="s">
        <v>473</v>
      </c>
      <c r="N12" s="267" t="s">
        <v>20</v>
      </c>
      <c r="O12" s="267" t="s">
        <v>474</v>
      </c>
      <c r="P12" s="267"/>
      <c r="Q12" s="271" t="s">
        <v>29</v>
      </c>
      <c r="T12" s="272"/>
    </row>
    <row r="13" s="274" customFormat="true" ht="15.75" hidden="false" customHeight="false" outlineLevel="0" collapsed="false">
      <c r="A13" s="273" t="s">
        <v>475</v>
      </c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</row>
    <row r="14" s="274" customFormat="true" ht="15" hidden="false" customHeight="false" outlineLevel="0" collapsed="false">
      <c r="A14" s="275" t="n">
        <v>1</v>
      </c>
      <c r="B14" s="37" t="s">
        <v>303</v>
      </c>
      <c r="C14" s="27"/>
      <c r="D14" s="29" t="n">
        <v>2005</v>
      </c>
      <c r="E14" s="30" t="s">
        <v>32</v>
      </c>
      <c r="F14" s="33" t="s">
        <v>82</v>
      </c>
      <c r="G14" s="276" t="s">
        <v>476</v>
      </c>
      <c r="H14" s="276" t="s">
        <v>477</v>
      </c>
      <c r="I14" s="276" t="s">
        <v>478</v>
      </c>
      <c r="J14" s="276" t="s">
        <v>479</v>
      </c>
      <c r="K14" s="276" t="s">
        <v>480</v>
      </c>
      <c r="L14" s="276" t="s">
        <v>481</v>
      </c>
      <c r="M14" s="276" t="s">
        <v>482</v>
      </c>
      <c r="N14" s="276" t="s">
        <v>483</v>
      </c>
      <c r="O14" s="275" t="s">
        <v>50</v>
      </c>
      <c r="P14" s="275"/>
      <c r="Q14" s="277" t="s">
        <v>304</v>
      </c>
    </row>
    <row r="15" s="274" customFormat="true" ht="15" hidden="false" customHeight="false" outlineLevel="0" collapsed="false">
      <c r="A15" s="275" t="n">
        <v>2</v>
      </c>
      <c r="B15" s="37" t="s">
        <v>81</v>
      </c>
      <c r="C15" s="27"/>
      <c r="D15" s="29" t="n">
        <v>2004</v>
      </c>
      <c r="E15" s="30" t="s">
        <v>32</v>
      </c>
      <c r="F15" s="33" t="s">
        <v>82</v>
      </c>
      <c r="G15" s="276" t="s">
        <v>484</v>
      </c>
      <c r="H15" s="276" t="s">
        <v>485</v>
      </c>
      <c r="I15" s="276" t="s">
        <v>486</v>
      </c>
      <c r="J15" s="276" t="s">
        <v>487</v>
      </c>
      <c r="K15" s="276" t="s">
        <v>488</v>
      </c>
      <c r="L15" s="276" t="s">
        <v>488</v>
      </c>
      <c r="M15" s="276" t="s">
        <v>489</v>
      </c>
      <c r="N15" s="276" t="s">
        <v>490</v>
      </c>
      <c r="O15" s="275" t="s">
        <v>50</v>
      </c>
      <c r="P15" s="275"/>
      <c r="Q15" s="277" t="s">
        <v>83</v>
      </c>
    </row>
    <row r="16" s="274" customFormat="true" ht="15.75" hidden="false" customHeight="false" outlineLevel="0" collapsed="false">
      <c r="A16" s="275" t="n">
        <v>3</v>
      </c>
      <c r="B16" s="37" t="s">
        <v>354</v>
      </c>
      <c r="C16" s="27"/>
      <c r="D16" s="29" t="s">
        <v>31</v>
      </c>
      <c r="E16" s="30" t="s">
        <v>355</v>
      </c>
      <c r="F16" s="33" t="s">
        <v>373</v>
      </c>
      <c r="G16" s="276" t="s">
        <v>491</v>
      </c>
      <c r="H16" s="276" t="s">
        <v>492</v>
      </c>
      <c r="I16" s="276" t="s">
        <v>493</v>
      </c>
      <c r="J16" s="276" t="s">
        <v>491</v>
      </c>
      <c r="K16" s="276" t="s">
        <v>494</v>
      </c>
      <c r="L16" s="276" t="s">
        <v>495</v>
      </c>
      <c r="M16" s="276" t="s">
        <v>496</v>
      </c>
      <c r="N16" s="276" t="s">
        <v>497</v>
      </c>
      <c r="O16" s="275" t="s">
        <v>50</v>
      </c>
      <c r="P16" s="275"/>
      <c r="Q16" s="278" t="s">
        <v>138</v>
      </c>
    </row>
    <row r="17" s="274" customFormat="true" ht="15.75" hidden="false" customHeight="false" outlineLevel="0" collapsed="false">
      <c r="A17" s="273" t="s">
        <v>498</v>
      </c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</row>
    <row r="18" s="274" customFormat="true" ht="15" hidden="false" customHeight="false" outlineLevel="0" collapsed="false">
      <c r="A18" s="275" t="n">
        <v>1</v>
      </c>
      <c r="B18" s="37" t="s">
        <v>499</v>
      </c>
      <c r="C18" s="27"/>
      <c r="D18" s="29" t="n">
        <v>2005</v>
      </c>
      <c r="E18" s="30" t="s">
        <v>311</v>
      </c>
      <c r="F18" s="33" t="s">
        <v>345</v>
      </c>
      <c r="G18" s="276" t="s">
        <v>500</v>
      </c>
      <c r="H18" s="276" t="s">
        <v>500</v>
      </c>
      <c r="I18" s="276" t="s">
        <v>501</v>
      </c>
      <c r="J18" s="276" t="s">
        <v>502</v>
      </c>
      <c r="K18" s="276" t="s">
        <v>503</v>
      </c>
      <c r="L18" s="276" t="s">
        <v>504</v>
      </c>
      <c r="M18" s="276" t="s">
        <v>505</v>
      </c>
      <c r="N18" s="276" t="s">
        <v>483</v>
      </c>
      <c r="O18" s="275" t="s">
        <v>506</v>
      </c>
      <c r="P18" s="275"/>
      <c r="Q18" s="34" t="s">
        <v>507</v>
      </c>
    </row>
    <row r="19" s="274" customFormat="true" ht="15" hidden="false" customHeight="false" outlineLevel="0" collapsed="false">
      <c r="A19" s="275" t="n">
        <v>2</v>
      </c>
      <c r="B19" s="37" t="s">
        <v>508</v>
      </c>
      <c r="C19" s="27"/>
      <c r="D19" s="29" t="n">
        <v>2005</v>
      </c>
      <c r="E19" s="30" t="s">
        <v>311</v>
      </c>
      <c r="F19" s="33" t="s">
        <v>158</v>
      </c>
      <c r="G19" s="276" t="s">
        <v>509</v>
      </c>
      <c r="H19" s="276" t="s">
        <v>510</v>
      </c>
      <c r="I19" s="276" t="s">
        <v>511</v>
      </c>
      <c r="J19" s="276" t="s">
        <v>512</v>
      </c>
      <c r="K19" s="276" t="s">
        <v>513</v>
      </c>
      <c r="L19" s="276" t="s">
        <v>514</v>
      </c>
      <c r="M19" s="276" t="s">
        <v>515</v>
      </c>
      <c r="N19" s="276" t="s">
        <v>490</v>
      </c>
      <c r="O19" s="275" t="s">
        <v>50</v>
      </c>
      <c r="P19" s="275"/>
      <c r="Q19" s="34" t="s">
        <v>516</v>
      </c>
    </row>
    <row r="20" s="274" customFormat="true" ht="15.75" hidden="false" customHeight="false" outlineLevel="0" collapsed="false">
      <c r="A20" s="275" t="n">
        <v>3</v>
      </c>
      <c r="B20" s="37" t="s">
        <v>433</v>
      </c>
      <c r="C20" s="27"/>
      <c r="D20" s="29" t="s">
        <v>31</v>
      </c>
      <c r="E20" s="30" t="s">
        <v>434</v>
      </c>
      <c r="F20" s="33" t="s">
        <v>373</v>
      </c>
      <c r="G20" s="276" t="s">
        <v>517</v>
      </c>
      <c r="H20" s="276" t="s">
        <v>518</v>
      </c>
      <c r="I20" s="276" t="s">
        <v>519</v>
      </c>
      <c r="J20" s="276" t="s">
        <v>520</v>
      </c>
      <c r="K20" s="276" t="s">
        <v>521</v>
      </c>
      <c r="L20" s="276" t="s">
        <v>522</v>
      </c>
      <c r="M20" s="276" t="s">
        <v>523</v>
      </c>
      <c r="N20" s="276" t="s">
        <v>497</v>
      </c>
      <c r="O20" s="275" t="s">
        <v>50</v>
      </c>
      <c r="P20" s="275"/>
      <c r="Q20" s="34" t="s">
        <v>435</v>
      </c>
    </row>
    <row r="21" s="274" customFormat="true" ht="15.75" hidden="false" customHeight="false" outlineLevel="0" collapsed="false">
      <c r="A21" s="273" t="s">
        <v>524</v>
      </c>
      <c r="B21" s="273"/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</row>
    <row r="22" customFormat="false" ht="15" hidden="false" customHeight="true" outlineLevel="0" collapsed="false">
      <c r="A22" s="275" t="n">
        <v>1</v>
      </c>
      <c r="B22" s="37" t="s">
        <v>303</v>
      </c>
      <c r="C22" s="27"/>
      <c r="D22" s="29" t="n">
        <v>2005</v>
      </c>
      <c r="E22" s="30" t="s">
        <v>32</v>
      </c>
      <c r="F22" s="33" t="s">
        <v>82</v>
      </c>
      <c r="G22" s="276" t="s">
        <v>518</v>
      </c>
      <c r="H22" s="276" t="s">
        <v>525</v>
      </c>
      <c r="I22" s="276" t="s">
        <v>526</v>
      </c>
      <c r="J22" s="276" t="s">
        <v>527</v>
      </c>
      <c r="K22" s="276" t="s">
        <v>528</v>
      </c>
      <c r="L22" s="276" t="s">
        <v>529</v>
      </c>
      <c r="M22" s="276" t="s">
        <v>530</v>
      </c>
      <c r="N22" s="276" t="s">
        <v>483</v>
      </c>
      <c r="O22" s="279" t="s">
        <v>50</v>
      </c>
      <c r="P22" s="279"/>
      <c r="Q22" s="280" t="s">
        <v>531</v>
      </c>
    </row>
    <row r="23" customFormat="false" ht="15" hidden="false" customHeight="false" outlineLevel="0" collapsed="false">
      <c r="A23" s="275"/>
      <c r="B23" s="37" t="s">
        <v>81</v>
      </c>
      <c r="C23" s="27"/>
      <c r="D23" s="29" t="n">
        <v>2004</v>
      </c>
      <c r="E23" s="30" t="s">
        <v>32</v>
      </c>
      <c r="F23" s="33" t="s">
        <v>82</v>
      </c>
      <c r="G23" s="276"/>
      <c r="H23" s="276"/>
      <c r="I23" s="276"/>
      <c r="J23" s="276"/>
      <c r="K23" s="276"/>
      <c r="L23" s="276"/>
      <c r="M23" s="276"/>
      <c r="N23" s="276"/>
      <c r="O23" s="279"/>
      <c r="P23" s="279"/>
      <c r="Q23" s="280"/>
    </row>
    <row r="24" customFormat="false" ht="15" hidden="false" customHeight="true" outlineLevel="0" collapsed="false">
      <c r="A24" s="275" t="n">
        <v>2</v>
      </c>
      <c r="B24" s="26" t="s">
        <v>136</v>
      </c>
      <c r="C24" s="27"/>
      <c r="D24" s="29" t="s">
        <v>31</v>
      </c>
      <c r="E24" s="30" t="s">
        <v>16</v>
      </c>
      <c r="F24" s="31" t="s">
        <v>373</v>
      </c>
      <c r="G24" s="276" t="s">
        <v>517</v>
      </c>
      <c r="H24" s="276" t="s">
        <v>517</v>
      </c>
      <c r="I24" s="276" t="s">
        <v>532</v>
      </c>
      <c r="J24" s="276" t="s">
        <v>527</v>
      </c>
      <c r="K24" s="276" t="s">
        <v>533</v>
      </c>
      <c r="L24" s="276" t="s">
        <v>534</v>
      </c>
      <c r="M24" s="276" t="s">
        <v>535</v>
      </c>
      <c r="N24" s="276" t="s">
        <v>490</v>
      </c>
      <c r="O24" s="279" t="s">
        <v>50</v>
      </c>
      <c r="P24" s="279"/>
      <c r="Q24" s="280" t="s">
        <v>536</v>
      </c>
    </row>
    <row r="25" customFormat="false" ht="15" hidden="false" customHeight="false" outlineLevel="0" collapsed="false">
      <c r="A25" s="275"/>
      <c r="B25" s="37" t="s">
        <v>354</v>
      </c>
      <c r="C25" s="27"/>
      <c r="D25" s="29" t="s">
        <v>31</v>
      </c>
      <c r="E25" s="30" t="s">
        <v>355</v>
      </c>
      <c r="F25" s="33" t="s">
        <v>373</v>
      </c>
      <c r="G25" s="276"/>
      <c r="H25" s="276"/>
      <c r="I25" s="276"/>
      <c r="J25" s="276"/>
      <c r="K25" s="276"/>
      <c r="L25" s="276"/>
      <c r="M25" s="276"/>
      <c r="N25" s="276"/>
      <c r="O25" s="279"/>
      <c r="P25" s="279"/>
      <c r="Q25" s="280"/>
    </row>
    <row r="26" customFormat="false" ht="15" hidden="false" customHeight="true" outlineLevel="0" collapsed="false">
      <c r="A26" s="275" t="n">
        <v>3</v>
      </c>
      <c r="B26" s="37" t="s">
        <v>344</v>
      </c>
      <c r="C26" s="27"/>
      <c r="D26" s="29" t="n">
        <v>2004</v>
      </c>
      <c r="E26" s="30" t="s">
        <v>302</v>
      </c>
      <c r="F26" s="33" t="s">
        <v>345</v>
      </c>
      <c r="G26" s="276" t="s">
        <v>478</v>
      </c>
      <c r="H26" s="276" t="s">
        <v>537</v>
      </c>
      <c r="I26" s="276" t="s">
        <v>538</v>
      </c>
      <c r="J26" s="276" t="s">
        <v>539</v>
      </c>
      <c r="K26" s="276" t="s">
        <v>540</v>
      </c>
      <c r="L26" s="276" t="s">
        <v>540</v>
      </c>
      <c r="M26" s="276" t="s">
        <v>541</v>
      </c>
      <c r="N26" s="276" t="s">
        <v>497</v>
      </c>
      <c r="O26" s="279" t="s">
        <v>50</v>
      </c>
      <c r="P26" s="279"/>
      <c r="Q26" s="280" t="s">
        <v>346</v>
      </c>
    </row>
    <row r="27" customFormat="false" ht="15.75" hidden="false" customHeight="false" outlineLevel="0" collapsed="false">
      <c r="A27" s="275"/>
      <c r="B27" s="37" t="s">
        <v>372</v>
      </c>
      <c r="C27" s="27"/>
      <c r="D27" s="281" t="n">
        <v>2004</v>
      </c>
      <c r="E27" s="30" t="s">
        <v>302</v>
      </c>
      <c r="F27" s="39" t="s">
        <v>345</v>
      </c>
      <c r="G27" s="276"/>
      <c r="H27" s="276"/>
      <c r="I27" s="276"/>
      <c r="J27" s="276"/>
      <c r="K27" s="276"/>
      <c r="L27" s="276"/>
      <c r="M27" s="276"/>
      <c r="N27" s="276"/>
      <c r="O27" s="279"/>
      <c r="P27" s="279"/>
      <c r="Q27" s="280"/>
    </row>
    <row r="28" s="274" customFormat="true" ht="15.75" hidden="false" customHeight="false" outlineLevel="0" collapsed="false">
      <c r="A28" s="273" t="s">
        <v>542</v>
      </c>
      <c r="B28" s="273"/>
      <c r="C28" s="273"/>
      <c r="D28" s="273"/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</row>
    <row r="29" customFormat="false" ht="15" hidden="false" customHeight="true" outlineLevel="0" collapsed="false">
      <c r="A29" s="275" t="n">
        <v>1</v>
      </c>
      <c r="B29" s="26" t="s">
        <v>245</v>
      </c>
      <c r="C29" s="28"/>
      <c r="D29" s="29" t="n">
        <v>2004</v>
      </c>
      <c r="E29" s="30" t="s">
        <v>32</v>
      </c>
      <c r="F29" s="71" t="s">
        <v>158</v>
      </c>
      <c r="G29" s="276" t="s">
        <v>537</v>
      </c>
      <c r="H29" s="276" t="s">
        <v>538</v>
      </c>
      <c r="I29" s="276" t="s">
        <v>543</v>
      </c>
      <c r="J29" s="276" t="s">
        <v>537</v>
      </c>
      <c r="K29" s="276" t="s">
        <v>544</v>
      </c>
      <c r="L29" s="276" t="s">
        <v>545</v>
      </c>
      <c r="M29" s="276" t="s">
        <v>546</v>
      </c>
      <c r="N29" s="276" t="s">
        <v>483</v>
      </c>
      <c r="O29" s="279" t="s">
        <v>50</v>
      </c>
      <c r="P29" s="279"/>
      <c r="Q29" s="280" t="s">
        <v>547</v>
      </c>
    </row>
    <row r="30" customFormat="false" ht="15" hidden="false" customHeight="false" outlineLevel="0" collapsed="false">
      <c r="A30" s="275"/>
      <c r="B30" s="282" t="s">
        <v>508</v>
      </c>
      <c r="C30" s="34"/>
      <c r="D30" s="283" t="n">
        <v>2005</v>
      </c>
      <c r="E30" s="284" t="s">
        <v>311</v>
      </c>
      <c r="F30" s="285" t="s">
        <v>158</v>
      </c>
      <c r="G30" s="276"/>
      <c r="H30" s="276"/>
      <c r="I30" s="276"/>
      <c r="J30" s="276"/>
      <c r="K30" s="276"/>
      <c r="L30" s="276"/>
      <c r="M30" s="276"/>
      <c r="N30" s="276"/>
      <c r="O30" s="279"/>
      <c r="P30" s="279"/>
      <c r="Q30" s="280"/>
    </row>
    <row r="31" customFormat="false" ht="15" hidden="false" customHeight="true" outlineLevel="0" collapsed="false">
      <c r="A31" s="275" t="n">
        <v>2</v>
      </c>
      <c r="B31" s="26" t="s">
        <v>247</v>
      </c>
      <c r="C31" s="286"/>
      <c r="D31" s="38" t="n">
        <v>2004</v>
      </c>
      <c r="E31" s="30" t="s">
        <v>32</v>
      </c>
      <c r="F31" s="71" t="s">
        <v>114</v>
      </c>
      <c r="G31" s="287" t="s">
        <v>548</v>
      </c>
      <c r="H31" s="276" t="s">
        <v>549</v>
      </c>
      <c r="I31" s="276" t="s">
        <v>517</v>
      </c>
      <c r="J31" s="276" t="s">
        <v>550</v>
      </c>
      <c r="K31" s="276" t="s">
        <v>551</v>
      </c>
      <c r="L31" s="276" t="s">
        <v>545</v>
      </c>
      <c r="M31" s="276" t="s">
        <v>552</v>
      </c>
      <c r="N31" s="276" t="s">
        <v>490</v>
      </c>
      <c r="O31" s="279" t="s">
        <v>50</v>
      </c>
      <c r="P31" s="279"/>
      <c r="Q31" s="280" t="s">
        <v>248</v>
      </c>
    </row>
    <row r="32" customFormat="false" ht="15" hidden="false" customHeight="false" outlineLevel="0" collapsed="false">
      <c r="A32" s="275"/>
      <c r="B32" s="26" t="s">
        <v>450</v>
      </c>
      <c r="C32" s="286"/>
      <c r="D32" s="38" t="n">
        <v>2005</v>
      </c>
      <c r="E32" s="30" t="s">
        <v>32</v>
      </c>
      <c r="F32" s="71" t="s">
        <v>114</v>
      </c>
      <c r="G32" s="287"/>
      <c r="H32" s="276"/>
      <c r="I32" s="276"/>
      <c r="J32" s="276"/>
      <c r="K32" s="276"/>
      <c r="L32" s="276"/>
      <c r="M32" s="276"/>
      <c r="N32" s="276"/>
      <c r="O32" s="279"/>
      <c r="P32" s="279"/>
      <c r="Q32" s="280"/>
    </row>
    <row r="33" customFormat="false" ht="15" hidden="false" customHeight="true" outlineLevel="0" collapsed="false">
      <c r="A33" s="275" t="n">
        <v>3</v>
      </c>
      <c r="B33" s="26" t="s">
        <v>438</v>
      </c>
      <c r="C33" s="27"/>
      <c r="D33" s="29" t="n">
        <v>2004</v>
      </c>
      <c r="E33" s="30" t="s">
        <v>302</v>
      </c>
      <c r="F33" s="71" t="s">
        <v>345</v>
      </c>
      <c r="G33" s="287" t="s">
        <v>549</v>
      </c>
      <c r="H33" s="276" t="s">
        <v>526</v>
      </c>
      <c r="I33" s="276" t="s">
        <v>553</v>
      </c>
      <c r="J33" s="276" t="s">
        <v>554</v>
      </c>
      <c r="K33" s="276" t="s">
        <v>521</v>
      </c>
      <c r="L33" s="276" t="s">
        <v>555</v>
      </c>
      <c r="M33" s="276" t="s">
        <v>556</v>
      </c>
      <c r="N33" s="276" t="s">
        <v>497</v>
      </c>
      <c r="O33" s="279" t="s">
        <v>50</v>
      </c>
      <c r="P33" s="279"/>
      <c r="Q33" s="280" t="s">
        <v>557</v>
      </c>
    </row>
    <row r="34" customFormat="false" ht="15.75" hidden="false" customHeight="false" outlineLevel="0" collapsed="false">
      <c r="A34" s="275"/>
      <c r="B34" s="288" t="s">
        <v>499</v>
      </c>
      <c r="C34" s="289"/>
      <c r="D34" s="290" t="n">
        <v>2005</v>
      </c>
      <c r="E34" s="290" t="s">
        <v>311</v>
      </c>
      <c r="F34" s="33" t="s">
        <v>345</v>
      </c>
      <c r="G34" s="287"/>
      <c r="H34" s="276"/>
      <c r="I34" s="276"/>
      <c r="J34" s="276"/>
      <c r="K34" s="276"/>
      <c r="L34" s="276"/>
      <c r="M34" s="276"/>
      <c r="N34" s="276"/>
      <c r="O34" s="279"/>
      <c r="P34" s="279"/>
      <c r="Q34" s="280"/>
    </row>
    <row r="35" s="274" customFormat="true" ht="15.75" hidden="false" customHeight="false" outlineLevel="0" collapsed="false">
      <c r="A35" s="273" t="s">
        <v>558</v>
      </c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</row>
    <row r="36" customFormat="false" ht="15" hidden="false" customHeight="true" outlineLevel="0" collapsed="false">
      <c r="A36" s="275" t="n">
        <v>1</v>
      </c>
      <c r="B36" s="26" t="s">
        <v>136</v>
      </c>
      <c r="C36" s="27"/>
      <c r="D36" s="29" t="s">
        <v>31</v>
      </c>
      <c r="E36" s="30" t="s">
        <v>16</v>
      </c>
      <c r="F36" s="71" t="s">
        <v>373</v>
      </c>
      <c r="G36" s="276" t="s">
        <v>559</v>
      </c>
      <c r="H36" s="276" t="s">
        <v>488</v>
      </c>
      <c r="I36" s="276" t="s">
        <v>477</v>
      </c>
      <c r="J36" s="276" t="s">
        <v>552</v>
      </c>
      <c r="K36" s="276" t="s">
        <v>560</v>
      </c>
      <c r="L36" s="276" t="s">
        <v>514</v>
      </c>
      <c r="M36" s="276" t="s">
        <v>561</v>
      </c>
      <c r="N36" s="276" t="s">
        <v>483</v>
      </c>
      <c r="O36" s="279" t="s">
        <v>50</v>
      </c>
      <c r="P36" s="279"/>
      <c r="Q36" s="280" t="s">
        <v>562</v>
      </c>
    </row>
    <row r="37" customFormat="false" ht="15" hidden="false" customHeight="false" outlineLevel="0" collapsed="false">
      <c r="A37" s="275"/>
      <c r="B37" s="26" t="s">
        <v>433</v>
      </c>
      <c r="C37" s="28"/>
      <c r="D37" s="38" t="s">
        <v>31</v>
      </c>
      <c r="E37" s="30" t="s">
        <v>434</v>
      </c>
      <c r="F37" s="71" t="s">
        <v>373</v>
      </c>
      <c r="G37" s="276"/>
      <c r="H37" s="276"/>
      <c r="I37" s="276"/>
      <c r="J37" s="276"/>
      <c r="K37" s="276"/>
      <c r="L37" s="276"/>
      <c r="M37" s="276"/>
      <c r="N37" s="276"/>
      <c r="O37" s="279"/>
      <c r="P37" s="279"/>
      <c r="Q37" s="280"/>
    </row>
    <row r="38" customFormat="false" ht="15" hidden="false" customHeight="true" outlineLevel="0" collapsed="false">
      <c r="A38" s="275" t="n">
        <v>2</v>
      </c>
      <c r="B38" s="288" t="s">
        <v>499</v>
      </c>
      <c r="C38" s="289"/>
      <c r="D38" s="291" t="n">
        <v>2005</v>
      </c>
      <c r="E38" s="290" t="s">
        <v>311</v>
      </c>
      <c r="F38" s="33" t="s">
        <v>345</v>
      </c>
      <c r="G38" s="287" t="s">
        <v>510</v>
      </c>
      <c r="H38" s="276" t="s">
        <v>537</v>
      </c>
      <c r="I38" s="276" t="s">
        <v>559</v>
      </c>
      <c r="J38" s="276" t="s">
        <v>540</v>
      </c>
      <c r="K38" s="276" t="s">
        <v>551</v>
      </c>
      <c r="L38" s="276" t="s">
        <v>563</v>
      </c>
      <c r="M38" s="276" t="s">
        <v>537</v>
      </c>
      <c r="N38" s="276" t="s">
        <v>490</v>
      </c>
      <c r="O38" s="279" t="s">
        <v>50</v>
      </c>
      <c r="P38" s="279"/>
      <c r="Q38" s="280" t="s">
        <v>564</v>
      </c>
    </row>
    <row r="39" customFormat="false" ht="15" hidden="false" customHeight="false" outlineLevel="0" collapsed="false">
      <c r="A39" s="275"/>
      <c r="B39" s="37" t="s">
        <v>372</v>
      </c>
      <c r="C39" s="28"/>
      <c r="D39" s="38" t="n">
        <v>2004</v>
      </c>
      <c r="E39" s="30" t="s">
        <v>302</v>
      </c>
      <c r="F39" s="39" t="s">
        <v>345</v>
      </c>
      <c r="G39" s="287"/>
      <c r="H39" s="276"/>
      <c r="I39" s="276"/>
      <c r="J39" s="276"/>
      <c r="K39" s="276"/>
      <c r="L39" s="276"/>
      <c r="M39" s="276"/>
      <c r="N39" s="276"/>
      <c r="O39" s="279"/>
      <c r="P39" s="279"/>
      <c r="Q39" s="280"/>
    </row>
    <row r="40" customFormat="false" ht="15" hidden="false" customHeight="true" outlineLevel="0" collapsed="false">
      <c r="A40" s="275" t="n">
        <v>3</v>
      </c>
      <c r="B40" s="282" t="s">
        <v>508</v>
      </c>
      <c r="C40" s="34"/>
      <c r="D40" s="283" t="n">
        <v>2005</v>
      </c>
      <c r="E40" s="284" t="s">
        <v>311</v>
      </c>
      <c r="F40" s="285" t="s">
        <v>158</v>
      </c>
      <c r="G40" s="287" t="s">
        <v>501</v>
      </c>
      <c r="H40" s="276" t="s">
        <v>477</v>
      </c>
      <c r="I40" s="276" t="s">
        <v>565</v>
      </c>
      <c r="J40" s="276" t="s">
        <v>500</v>
      </c>
      <c r="K40" s="276" t="s">
        <v>560</v>
      </c>
      <c r="L40" s="276" t="s">
        <v>548</v>
      </c>
      <c r="M40" s="276" t="s">
        <v>500</v>
      </c>
      <c r="N40" s="276" t="s">
        <v>497</v>
      </c>
      <c r="O40" s="279" t="s">
        <v>50</v>
      </c>
      <c r="P40" s="279"/>
      <c r="Q40" s="280" t="s">
        <v>566</v>
      </c>
    </row>
    <row r="41" customFormat="false" ht="15" hidden="false" customHeight="false" outlineLevel="0" collapsed="false">
      <c r="A41" s="275"/>
      <c r="B41" s="37" t="s">
        <v>157</v>
      </c>
      <c r="C41" s="28"/>
      <c r="D41" s="29" t="n">
        <v>2005</v>
      </c>
      <c r="E41" s="30" t="s">
        <v>32</v>
      </c>
      <c r="F41" s="31" t="s">
        <v>158</v>
      </c>
      <c r="G41" s="287"/>
      <c r="H41" s="276"/>
      <c r="I41" s="276"/>
      <c r="J41" s="276"/>
      <c r="K41" s="276"/>
      <c r="L41" s="276"/>
      <c r="M41" s="276"/>
      <c r="N41" s="276"/>
      <c r="O41" s="279"/>
      <c r="P41" s="279"/>
      <c r="Q41" s="280"/>
    </row>
    <row r="42" s="274" customFormat="true" ht="19.5" hidden="false" customHeight="true" outlineLevel="0" collapsed="false">
      <c r="A42" s="292"/>
      <c r="B42" s="293"/>
      <c r="C42" s="294"/>
      <c r="D42" s="295"/>
      <c r="E42" s="295"/>
      <c r="F42" s="296"/>
      <c r="G42" s="297"/>
      <c r="H42" s="297"/>
      <c r="I42" s="297"/>
      <c r="J42" s="297"/>
      <c r="K42" s="298"/>
      <c r="L42" s="298"/>
      <c r="M42" s="298"/>
      <c r="N42" s="298"/>
      <c r="O42" s="292"/>
      <c r="P42" s="292"/>
      <c r="Q42" s="52"/>
    </row>
    <row r="43" customFormat="false" ht="15.75" hidden="false" customHeight="false" outlineLevel="0" collapsed="false">
      <c r="A43" s="49" t="s">
        <v>52</v>
      </c>
      <c r="B43" s="50"/>
      <c r="C43" s="50"/>
      <c r="F43" s="51" t="s">
        <v>53</v>
      </c>
      <c r="H43" s="1"/>
      <c r="I43" s="1"/>
      <c r="J43" s="49" t="s">
        <v>54</v>
      </c>
      <c r="K43" s="1"/>
      <c r="M43" s="51"/>
      <c r="N43" s="52"/>
      <c r="O43" s="1"/>
      <c r="P43" s="52" t="s">
        <v>55</v>
      </c>
    </row>
    <row r="44" customFormat="false" ht="15.75" hidden="false" customHeight="false" outlineLevel="0" collapsed="false">
      <c r="A44" s="49"/>
      <c r="B44" s="50"/>
      <c r="C44" s="50"/>
      <c r="F44" s="51"/>
      <c r="H44" s="1"/>
      <c r="I44" s="1"/>
      <c r="J44" s="49"/>
      <c r="K44" s="1"/>
      <c r="M44" s="51"/>
      <c r="N44" s="52"/>
      <c r="O44" s="1"/>
      <c r="P44" s="52"/>
    </row>
    <row r="45" customFormat="false" ht="15.75" hidden="false" customHeight="false" outlineLevel="0" collapsed="false">
      <c r="A45" s="49" t="s">
        <v>56</v>
      </c>
      <c r="B45" s="50"/>
      <c r="C45" s="50"/>
      <c r="F45" s="51" t="s">
        <v>57</v>
      </c>
      <c r="H45" s="1"/>
      <c r="I45" s="1"/>
      <c r="J45" s="49" t="s">
        <v>58</v>
      </c>
      <c r="K45" s="1"/>
      <c r="M45" s="51"/>
      <c r="N45" s="52"/>
      <c r="O45" s="1"/>
      <c r="P45" s="52" t="s">
        <v>59</v>
      </c>
    </row>
  </sheetData>
  <mergeCells count="121">
    <mergeCell ref="A1:Q1"/>
    <mergeCell ref="A2:Q2"/>
    <mergeCell ref="A3:Q3"/>
    <mergeCell ref="A4:Q4"/>
    <mergeCell ref="F6:L6"/>
    <mergeCell ref="F7:L7"/>
    <mergeCell ref="A8:C8"/>
    <mergeCell ref="F8:L8"/>
    <mergeCell ref="F9:L9"/>
    <mergeCell ref="B12:C12"/>
    <mergeCell ref="O12:P12"/>
    <mergeCell ref="A13:Q13"/>
    <mergeCell ref="O14:P14"/>
    <mergeCell ref="O15:P15"/>
    <mergeCell ref="O16:P16"/>
    <mergeCell ref="A17:Q17"/>
    <mergeCell ref="O18:P18"/>
    <mergeCell ref="O19:P19"/>
    <mergeCell ref="O20:P20"/>
    <mergeCell ref="A21:Q21"/>
    <mergeCell ref="A22:A23"/>
    <mergeCell ref="G22:G23"/>
    <mergeCell ref="H22:H23"/>
    <mergeCell ref="I22:I23"/>
    <mergeCell ref="J22:J23"/>
    <mergeCell ref="K22:K23"/>
    <mergeCell ref="L22:L23"/>
    <mergeCell ref="M22:M23"/>
    <mergeCell ref="N22:N23"/>
    <mergeCell ref="O22:P23"/>
    <mergeCell ref="Q22:Q23"/>
    <mergeCell ref="A24:A25"/>
    <mergeCell ref="G24:G25"/>
    <mergeCell ref="H24:H25"/>
    <mergeCell ref="I24:I25"/>
    <mergeCell ref="J24:J25"/>
    <mergeCell ref="K24:K25"/>
    <mergeCell ref="L24:L25"/>
    <mergeCell ref="M24:M25"/>
    <mergeCell ref="N24:N25"/>
    <mergeCell ref="O24:P25"/>
    <mergeCell ref="Q24:Q25"/>
    <mergeCell ref="A26:A27"/>
    <mergeCell ref="G26:G27"/>
    <mergeCell ref="H26:H27"/>
    <mergeCell ref="I26:I27"/>
    <mergeCell ref="J26:J27"/>
    <mergeCell ref="K26:K27"/>
    <mergeCell ref="L26:L27"/>
    <mergeCell ref="M26:M27"/>
    <mergeCell ref="N26:N27"/>
    <mergeCell ref="O26:P27"/>
    <mergeCell ref="Q26:Q27"/>
    <mergeCell ref="A28:Q28"/>
    <mergeCell ref="A29:A30"/>
    <mergeCell ref="G29:G30"/>
    <mergeCell ref="H29:H30"/>
    <mergeCell ref="I29:I30"/>
    <mergeCell ref="J29:J30"/>
    <mergeCell ref="K29:K30"/>
    <mergeCell ref="L29:L30"/>
    <mergeCell ref="M29:M30"/>
    <mergeCell ref="N29:N30"/>
    <mergeCell ref="O29:P30"/>
    <mergeCell ref="Q29:Q30"/>
    <mergeCell ref="A31:A32"/>
    <mergeCell ref="G31:G32"/>
    <mergeCell ref="H31:H32"/>
    <mergeCell ref="I31:I32"/>
    <mergeCell ref="J31:J32"/>
    <mergeCell ref="K31:K32"/>
    <mergeCell ref="L31:L32"/>
    <mergeCell ref="M31:M32"/>
    <mergeCell ref="N31:N32"/>
    <mergeCell ref="O31:P32"/>
    <mergeCell ref="Q31:Q32"/>
    <mergeCell ref="A33:A34"/>
    <mergeCell ref="G33:G34"/>
    <mergeCell ref="H33:H34"/>
    <mergeCell ref="I33:I34"/>
    <mergeCell ref="J33:J34"/>
    <mergeCell ref="K33:K34"/>
    <mergeCell ref="L33:L34"/>
    <mergeCell ref="M33:M34"/>
    <mergeCell ref="N33:N34"/>
    <mergeCell ref="O33:P34"/>
    <mergeCell ref="Q33:Q34"/>
    <mergeCell ref="A35:Q35"/>
    <mergeCell ref="A36:A37"/>
    <mergeCell ref="G36:G37"/>
    <mergeCell ref="H36:H37"/>
    <mergeCell ref="I36:I37"/>
    <mergeCell ref="J36:J37"/>
    <mergeCell ref="K36:K37"/>
    <mergeCell ref="L36:L37"/>
    <mergeCell ref="M36:M37"/>
    <mergeCell ref="N36:N37"/>
    <mergeCell ref="O36:P37"/>
    <mergeCell ref="Q36:Q37"/>
    <mergeCell ref="A38:A39"/>
    <mergeCell ref="G38:G39"/>
    <mergeCell ref="H38:H39"/>
    <mergeCell ref="I38:I39"/>
    <mergeCell ref="J38:J39"/>
    <mergeCell ref="K38:K39"/>
    <mergeCell ref="L38:L39"/>
    <mergeCell ref="M38:M39"/>
    <mergeCell ref="N38:N39"/>
    <mergeCell ref="O38:P39"/>
    <mergeCell ref="Q38:Q39"/>
    <mergeCell ref="A40:A41"/>
    <mergeCell ref="G40:G41"/>
    <mergeCell ref="H40:H41"/>
    <mergeCell ref="I40:I41"/>
    <mergeCell ref="J40:J41"/>
    <mergeCell ref="K40:K41"/>
    <mergeCell ref="L40:L41"/>
    <mergeCell ref="M40:M41"/>
    <mergeCell ref="N40:N41"/>
    <mergeCell ref="O40:P41"/>
    <mergeCell ref="Q40:Q41"/>
  </mergeCells>
  <printOptions headings="false" gridLines="false" gridLinesSet="true" horizontalCentered="false" verticalCentered="false"/>
  <pageMargins left="0.236111111111111" right="0.236111111111111" top="0.747916666666667" bottom="0.747916666666667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true"/>
  </sheetPr>
  <dimension ref="A1:CD51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90" zoomScalePageLayoutView="100" workbookViewId="0">
      <selection pane="topLeft" activeCell="A8" activeCellId="0" sqref="A8"/>
    </sheetView>
  </sheetViews>
  <sheetFormatPr defaultColWidth="8.72265625" defaultRowHeight="12.75" zeroHeight="false" outlineLevelRow="0" outlineLevelCol="0"/>
  <cols>
    <col collapsed="false" customWidth="true" hidden="false" outlineLevel="0" max="1" min="1" style="0" width="7.57"/>
    <col collapsed="false" customWidth="true" hidden="false" outlineLevel="0" max="2" min="2" style="0" width="28.29"/>
    <col collapsed="false" customWidth="true" hidden="false" outlineLevel="0" max="3" min="3" style="299" width="3.86"/>
    <col collapsed="false" customWidth="true" hidden="false" outlineLevel="0" max="4" min="4" style="0" width="3.57"/>
    <col collapsed="false" customWidth="true" hidden="false" outlineLevel="0" max="5" min="5" style="0" width="0.29"/>
    <col collapsed="false" customWidth="true" hidden="false" outlineLevel="0" max="7" min="6" style="0" width="3.86"/>
    <col collapsed="false" customWidth="true" hidden="false" outlineLevel="0" max="8" min="8" style="0" width="2.85"/>
    <col collapsed="false" customWidth="true" hidden="false" outlineLevel="0" max="9" min="9" style="0" width="3.86"/>
    <col collapsed="false" customWidth="true" hidden="false" outlineLevel="0" max="10" min="10" style="0" width="0.71"/>
    <col collapsed="false" customWidth="true" hidden="false" outlineLevel="0" max="11" min="11" style="0" width="0.57"/>
    <col collapsed="false" customWidth="true" hidden="false" outlineLevel="0" max="13" min="12" style="0" width="3.86"/>
    <col collapsed="false" customWidth="true" hidden="false" outlineLevel="0" max="14" min="14" style="0" width="0.42"/>
    <col collapsed="false" customWidth="true" hidden="false" outlineLevel="0" max="15" min="15" style="0" width="3.86"/>
    <col collapsed="false" customWidth="true" hidden="false" outlineLevel="0" max="16" min="16" style="0" width="0.57"/>
    <col collapsed="false" customWidth="true" hidden="false" outlineLevel="0" max="17" min="17" style="0" width="0.42"/>
    <col collapsed="false" customWidth="true" hidden="false" outlineLevel="0" max="18" min="18" style="0" width="3.99"/>
    <col collapsed="false" customWidth="true" hidden="false" outlineLevel="0" max="19" min="19" style="0" width="0.57"/>
    <col collapsed="false" customWidth="true" hidden="false" outlineLevel="0" max="20" min="20" style="0" width="0.29"/>
    <col collapsed="false" customWidth="true" hidden="false" outlineLevel="0" max="21" min="21" style="0" width="3.99"/>
    <col collapsed="false" customWidth="true" hidden="false" outlineLevel="0" max="22" min="22" style="0" width="0.42"/>
    <col collapsed="false" customWidth="true" hidden="false" outlineLevel="0" max="23" min="23" style="0" width="0.57"/>
    <col collapsed="false" customWidth="true" hidden="false" outlineLevel="0" max="25" min="24" style="242" width="3.86"/>
    <col collapsed="false" customWidth="true" hidden="false" outlineLevel="0" max="26" min="26" style="242" width="0.29"/>
    <col collapsed="false" customWidth="true" hidden="false" outlineLevel="0" max="27" min="27" style="242" width="3.86"/>
    <col collapsed="false" customWidth="true" hidden="false" outlineLevel="0" max="28" min="28" style="242" width="0.42"/>
    <col collapsed="false" customWidth="true" hidden="false" outlineLevel="0" max="29" min="29" style="242" width="0.29"/>
    <col collapsed="false" customWidth="true" hidden="false" outlineLevel="0" max="31" min="30" style="242" width="3.86"/>
    <col collapsed="false" customWidth="true" hidden="false" outlineLevel="0" max="32" min="32" style="242" width="0.42"/>
    <col collapsed="false" customWidth="true" hidden="false" outlineLevel="0" max="34" min="33" style="242" width="3.86"/>
    <col collapsed="false" customWidth="true" hidden="false" outlineLevel="0" max="35" min="35" style="242" width="0.57"/>
    <col collapsed="false" customWidth="true" hidden="false" outlineLevel="0" max="37" min="36" style="242" width="3.86"/>
    <col collapsed="false" customWidth="true" hidden="false" outlineLevel="0" max="38" min="38" style="242" width="1.54"/>
    <col collapsed="false" customWidth="true" hidden="false" outlineLevel="0" max="40" min="39" style="242" width="3.86"/>
    <col collapsed="false" customWidth="true" hidden="false" outlineLevel="0" max="41" min="41" style="242" width="3.42"/>
    <col collapsed="false" customWidth="true" hidden="false" outlineLevel="0" max="42" min="42" style="242" width="3.14"/>
    <col collapsed="false" customWidth="true" hidden="false" outlineLevel="0" max="44" min="43" style="242" width="3.86"/>
    <col collapsed="false" customWidth="true" hidden="false" outlineLevel="0" max="45" min="45" style="242" width="3.29"/>
    <col collapsed="false" customWidth="true" hidden="false" outlineLevel="0" max="50" min="46" style="242" width="3.86"/>
    <col collapsed="false" customWidth="true" hidden="false" outlineLevel="0" max="51" min="51" style="242" width="0.86"/>
    <col collapsed="false" customWidth="true" hidden="false" outlineLevel="0" max="52" min="52" style="242" width="3.86"/>
    <col collapsed="false" customWidth="true" hidden="false" outlineLevel="0" max="54" min="53" style="242" width="0.57"/>
    <col collapsed="false" customWidth="true" hidden="false" outlineLevel="0" max="56" min="55" style="242" width="3.86"/>
    <col collapsed="false" customWidth="true" hidden="false" outlineLevel="0" max="57" min="57" style="242" width="0.42"/>
    <col collapsed="false" customWidth="true" hidden="false" outlineLevel="0" max="59" min="58" style="242" width="3.86"/>
    <col collapsed="false" customWidth="true" hidden="false" outlineLevel="0" max="60" min="60" style="242" width="0.71"/>
    <col collapsed="false" customWidth="true" hidden="false" outlineLevel="0" max="61" min="61" style="242" width="3.86"/>
    <col collapsed="false" customWidth="true" hidden="false" outlineLevel="0" max="62" min="62" style="242" width="3.71"/>
    <col collapsed="false" customWidth="true" hidden="false" outlineLevel="0" max="63" min="63" style="242" width="0.57"/>
    <col collapsed="false" customWidth="true" hidden="false" outlineLevel="0" max="64" min="64" style="242" width="3.86"/>
    <col collapsed="false" customWidth="true" hidden="false" outlineLevel="0" max="66" min="65" style="242" width="0.57"/>
    <col collapsed="false" customWidth="true" hidden="false" outlineLevel="0" max="68" min="67" style="242" width="3.86"/>
    <col collapsed="false" customWidth="true" hidden="false" outlineLevel="0" max="69" min="69" style="242" width="2.85"/>
    <col collapsed="false" customWidth="true" hidden="false" outlineLevel="0" max="71" min="70" style="242" width="9.58"/>
    <col collapsed="false" customWidth="true" hidden="false" outlineLevel="0" max="94" min="72" style="0" width="11.42"/>
  </cols>
  <sheetData>
    <row r="1" s="1" customFormat="tru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="1" customFormat="tru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="1" customFormat="true" ht="18.75" hidden="false" customHeight="true" outlineLevel="0" collapsed="false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</row>
    <row r="4" s="1" customFormat="tru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</row>
    <row r="5" customFormat="false" ht="6" hidden="false" customHeight="true" outlineLevel="0" collapsed="false">
      <c r="A5" s="156"/>
      <c r="B5" s="156"/>
      <c r="C5" s="300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301"/>
    </row>
    <row r="6" customFormat="false" ht="18.75" hidden="false" customHeight="false" outlineLevel="0" collapsed="false">
      <c r="A6" s="3" t="s">
        <v>567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02"/>
      <c r="BU6" s="302"/>
      <c r="BV6" s="302"/>
      <c r="BW6" s="302"/>
      <c r="BX6" s="302"/>
      <c r="BY6" s="302"/>
      <c r="BZ6" s="302"/>
      <c r="CA6" s="302"/>
      <c r="CB6" s="302"/>
      <c r="CC6" s="302"/>
      <c r="CD6" s="21"/>
    </row>
    <row r="7" customFormat="false" ht="18.75" hidden="false" customHeight="false" outlineLevel="0" collapsed="false">
      <c r="A7" s="8" t="s">
        <v>568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21"/>
    </row>
    <row r="8" customFormat="false" ht="18.75" hidden="false" customHeight="false" outlineLevel="0" collapsed="false">
      <c r="A8" s="3" t="s">
        <v>11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02"/>
      <c r="BU8" s="302"/>
      <c r="BV8" s="302"/>
      <c r="BW8" s="302"/>
      <c r="BX8" s="302"/>
      <c r="BY8" s="302"/>
      <c r="BZ8" s="302"/>
      <c r="CA8" s="302"/>
      <c r="CB8" s="302"/>
      <c r="CC8" s="302"/>
      <c r="CD8" s="21"/>
    </row>
    <row r="9" customFormat="false" ht="14.25" hidden="false" customHeight="true" outlineLevel="0" collapsed="false">
      <c r="A9" s="303" t="s">
        <v>4</v>
      </c>
      <c r="B9" s="304"/>
      <c r="C9" s="305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6"/>
      <c r="BR9" s="306"/>
      <c r="BS9" s="306"/>
      <c r="BT9" s="302"/>
      <c r="BU9" s="302"/>
      <c r="BV9" s="302"/>
      <c r="BW9" s="302"/>
      <c r="BX9" s="302"/>
      <c r="BY9" s="302"/>
      <c r="BZ9" s="302"/>
      <c r="CA9" s="302"/>
      <c r="CB9" s="302"/>
      <c r="CC9" s="302"/>
      <c r="CD9" s="21"/>
    </row>
    <row r="10" customFormat="false" ht="7.5" hidden="false" customHeight="true" outlineLevel="0" collapsed="false">
      <c r="B10" s="307"/>
      <c r="C10" s="3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09"/>
      <c r="BD10" s="309"/>
      <c r="BE10" s="309"/>
      <c r="BF10" s="309"/>
      <c r="BG10" s="309"/>
      <c r="BH10" s="309"/>
      <c r="BI10" s="309"/>
      <c r="BJ10" s="309"/>
      <c r="BK10" s="309"/>
      <c r="BL10" s="309"/>
      <c r="BM10" s="309"/>
      <c r="BN10" s="309"/>
      <c r="BO10" s="309"/>
      <c r="BP10" s="309"/>
      <c r="BQ10" s="309"/>
      <c r="BR10" s="309"/>
    </row>
    <row r="11" customFormat="false" ht="32.25" hidden="false" customHeight="true" outlineLevel="0" collapsed="false">
      <c r="A11" s="310" t="s">
        <v>20</v>
      </c>
      <c r="B11" s="311" t="s">
        <v>24</v>
      </c>
      <c r="C11" s="312" t="s">
        <v>569</v>
      </c>
      <c r="D11" s="312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3" t="s">
        <v>570</v>
      </c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4" t="s">
        <v>571</v>
      </c>
      <c r="AK11" s="314"/>
      <c r="AL11" s="314"/>
      <c r="AM11" s="314"/>
      <c r="AN11" s="314"/>
      <c r="AO11" s="314"/>
      <c r="AP11" s="314"/>
      <c r="AQ11" s="314"/>
      <c r="AR11" s="314"/>
      <c r="AS11" s="314"/>
      <c r="AT11" s="314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 t="s">
        <v>572</v>
      </c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  <c r="BQ11" s="314"/>
      <c r="BR11" s="315" t="s">
        <v>573</v>
      </c>
      <c r="BS11" s="315" t="s">
        <v>293</v>
      </c>
    </row>
    <row r="12" customFormat="false" ht="16.5" hidden="false" customHeight="true" outlineLevel="0" collapsed="false">
      <c r="A12" s="310"/>
      <c r="B12" s="311"/>
      <c r="C12" s="316" t="n">
        <v>58</v>
      </c>
      <c r="D12" s="316"/>
      <c r="E12" s="316"/>
      <c r="F12" s="311" t="n">
        <v>63</v>
      </c>
      <c r="G12" s="311"/>
      <c r="H12" s="311"/>
      <c r="I12" s="311" t="n">
        <v>68</v>
      </c>
      <c r="J12" s="311"/>
      <c r="K12" s="311"/>
      <c r="L12" s="311" t="n">
        <v>73</v>
      </c>
      <c r="M12" s="311"/>
      <c r="N12" s="311" t="s">
        <v>574</v>
      </c>
      <c r="O12" s="311" t="n">
        <v>78</v>
      </c>
      <c r="P12" s="311"/>
      <c r="Q12" s="311" t="s">
        <v>574</v>
      </c>
      <c r="R12" s="310" t="n">
        <v>85</v>
      </c>
      <c r="S12" s="310"/>
      <c r="T12" s="310"/>
      <c r="U12" s="311" t="s">
        <v>574</v>
      </c>
      <c r="V12" s="311"/>
      <c r="W12" s="311" t="s">
        <v>574</v>
      </c>
      <c r="X12" s="315" t="n">
        <v>53</v>
      </c>
      <c r="Y12" s="315"/>
      <c r="Z12" s="315"/>
      <c r="AA12" s="317" t="n">
        <v>58</v>
      </c>
      <c r="AB12" s="317"/>
      <c r="AC12" s="317"/>
      <c r="AD12" s="315" t="n">
        <v>63</v>
      </c>
      <c r="AE12" s="315"/>
      <c r="AF12" s="315"/>
      <c r="AG12" s="317" t="s">
        <v>575</v>
      </c>
      <c r="AH12" s="317"/>
      <c r="AI12" s="317" t="s">
        <v>575</v>
      </c>
      <c r="AJ12" s="315" t="n">
        <v>58</v>
      </c>
      <c r="AK12" s="315"/>
      <c r="AL12" s="315"/>
      <c r="AM12" s="315" t="n">
        <v>63</v>
      </c>
      <c r="AN12" s="315"/>
      <c r="AO12" s="315"/>
      <c r="AP12" s="315"/>
      <c r="AQ12" s="315" t="n">
        <v>68</v>
      </c>
      <c r="AR12" s="315"/>
      <c r="AS12" s="315"/>
      <c r="AT12" s="315" t="n">
        <v>73</v>
      </c>
      <c r="AU12" s="315"/>
      <c r="AV12" s="315" t="s">
        <v>574</v>
      </c>
      <c r="AW12" s="315" t="n">
        <v>78</v>
      </c>
      <c r="AX12" s="315"/>
      <c r="AY12" s="315" t="s">
        <v>574</v>
      </c>
      <c r="AZ12" s="317" t="n">
        <v>85</v>
      </c>
      <c r="BA12" s="317"/>
      <c r="BB12" s="317"/>
      <c r="BC12" s="315" t="s">
        <v>574</v>
      </c>
      <c r="BD12" s="315"/>
      <c r="BE12" s="315" t="s">
        <v>574</v>
      </c>
      <c r="BF12" s="315" t="n">
        <v>53</v>
      </c>
      <c r="BG12" s="315"/>
      <c r="BH12" s="315"/>
      <c r="BI12" s="317" t="n">
        <v>58</v>
      </c>
      <c r="BJ12" s="317"/>
      <c r="BK12" s="317"/>
      <c r="BL12" s="315" t="n">
        <v>63</v>
      </c>
      <c r="BM12" s="315"/>
      <c r="BN12" s="315"/>
      <c r="BO12" s="317" t="s">
        <v>575</v>
      </c>
      <c r="BP12" s="317"/>
      <c r="BQ12" s="317" t="s">
        <v>575</v>
      </c>
      <c r="BR12" s="315"/>
      <c r="BS12" s="315"/>
    </row>
    <row r="13" customFormat="false" ht="16.5" hidden="false" customHeight="false" outlineLevel="0" collapsed="false">
      <c r="A13" s="318" t="n">
        <v>1</v>
      </c>
      <c r="B13" s="319" t="s">
        <v>39</v>
      </c>
      <c r="C13" s="320" t="n">
        <v>16</v>
      </c>
      <c r="D13" s="320"/>
      <c r="E13" s="320"/>
      <c r="F13" s="318" t="n">
        <v>20</v>
      </c>
      <c r="G13" s="320" t="n">
        <v>18</v>
      </c>
      <c r="H13" s="321" t="n">
        <v>9</v>
      </c>
      <c r="I13" s="318" t="n">
        <v>16</v>
      </c>
      <c r="J13" s="320"/>
      <c r="K13" s="322"/>
      <c r="L13" s="318"/>
      <c r="M13" s="320"/>
      <c r="N13" s="322"/>
      <c r="O13" s="323" t="n">
        <v>13</v>
      </c>
      <c r="P13" s="320"/>
      <c r="Q13" s="322"/>
      <c r="R13" s="318"/>
      <c r="S13" s="320"/>
      <c r="T13" s="320"/>
      <c r="U13" s="318" t="n">
        <v>20</v>
      </c>
      <c r="V13" s="320"/>
      <c r="W13" s="322"/>
      <c r="X13" s="324"/>
      <c r="Y13" s="325"/>
      <c r="Z13" s="325"/>
      <c r="AA13" s="326" t="n">
        <v>12</v>
      </c>
      <c r="AB13" s="325"/>
      <c r="AC13" s="325"/>
      <c r="AD13" s="324"/>
      <c r="AE13" s="325"/>
      <c r="AF13" s="327"/>
      <c r="AG13" s="326" t="n">
        <v>14</v>
      </c>
      <c r="AH13" s="325"/>
      <c r="AI13" s="325"/>
      <c r="AJ13" s="324"/>
      <c r="AK13" s="325"/>
      <c r="AL13" s="325"/>
      <c r="AM13" s="326" t="n">
        <v>20</v>
      </c>
      <c r="AN13" s="328" t="n">
        <v>16</v>
      </c>
      <c r="AO13" s="325" t="n">
        <v>10</v>
      </c>
      <c r="AP13" s="327" t="n">
        <v>7</v>
      </c>
      <c r="AQ13" s="326" t="n">
        <v>20</v>
      </c>
      <c r="AR13" s="325"/>
      <c r="AS13" s="327"/>
      <c r="AT13" s="326" t="n">
        <v>11</v>
      </c>
      <c r="AU13" s="325"/>
      <c r="AV13" s="327"/>
      <c r="AW13" s="324" t="n">
        <v>11</v>
      </c>
      <c r="AX13" s="325"/>
      <c r="AY13" s="327"/>
      <c r="AZ13" s="324"/>
      <c r="BA13" s="325"/>
      <c r="BB13" s="327"/>
      <c r="BC13" s="326" t="n">
        <v>13</v>
      </c>
      <c r="BD13" s="325" t="n">
        <v>10</v>
      </c>
      <c r="BE13" s="325"/>
      <c r="BF13" s="326" t="n">
        <v>12</v>
      </c>
      <c r="BG13" s="325"/>
      <c r="BH13" s="325"/>
      <c r="BI13" s="324" t="n">
        <v>6</v>
      </c>
      <c r="BJ13" s="325"/>
      <c r="BK13" s="327"/>
      <c r="BL13" s="324"/>
      <c r="BM13" s="325"/>
      <c r="BN13" s="327"/>
      <c r="BO13" s="326" t="n">
        <v>14</v>
      </c>
      <c r="BP13" s="325" t="n">
        <v>12</v>
      </c>
      <c r="BQ13" s="327" t="n">
        <v>7</v>
      </c>
      <c r="BR13" s="329" t="n">
        <v>20</v>
      </c>
      <c r="BS13" s="330" t="n">
        <f aca="false">BR13+BO13+BF13+BC13+AT13+AQ13+AN13+AM13+AG13+AA13+U13+I13+G13+F13+C13</f>
        <v>242</v>
      </c>
    </row>
    <row r="14" customFormat="false" ht="16.5" hidden="false" customHeight="false" outlineLevel="0" collapsed="false">
      <c r="A14" s="331" t="n">
        <v>2</v>
      </c>
      <c r="B14" s="332" t="s">
        <v>114</v>
      </c>
      <c r="C14" s="17"/>
      <c r="D14" s="17"/>
      <c r="E14" s="17"/>
      <c r="F14" s="331"/>
      <c r="G14" s="17"/>
      <c r="H14" s="333"/>
      <c r="I14" s="331" t="n">
        <v>11</v>
      </c>
      <c r="J14" s="17"/>
      <c r="K14" s="333"/>
      <c r="L14" s="331" t="n">
        <v>15</v>
      </c>
      <c r="M14" s="17" t="n">
        <v>12</v>
      </c>
      <c r="N14" s="333"/>
      <c r="O14" s="331" t="n">
        <v>15</v>
      </c>
      <c r="P14" s="17"/>
      <c r="Q14" s="333"/>
      <c r="R14" s="331"/>
      <c r="S14" s="17"/>
      <c r="T14" s="17"/>
      <c r="U14" s="331" t="n">
        <v>16</v>
      </c>
      <c r="V14" s="17"/>
      <c r="W14" s="333"/>
      <c r="X14" s="334" t="n">
        <v>13</v>
      </c>
      <c r="Y14" s="335" t="n">
        <v>10</v>
      </c>
      <c r="Z14" s="335"/>
      <c r="AA14" s="336"/>
      <c r="AB14" s="335"/>
      <c r="AC14" s="335"/>
      <c r="AD14" s="336"/>
      <c r="AE14" s="335"/>
      <c r="AF14" s="337"/>
      <c r="AG14" s="334" t="n">
        <v>16</v>
      </c>
      <c r="AH14" s="335" t="n">
        <v>12</v>
      </c>
      <c r="AI14" s="335"/>
      <c r="AJ14" s="334" t="n">
        <v>16</v>
      </c>
      <c r="AK14" s="335"/>
      <c r="AL14" s="335"/>
      <c r="AM14" s="336"/>
      <c r="AN14" s="335"/>
      <c r="AO14" s="335"/>
      <c r="AP14" s="337"/>
      <c r="AQ14" s="336" t="n">
        <v>9</v>
      </c>
      <c r="AR14" s="335" t="n">
        <v>7</v>
      </c>
      <c r="AS14" s="337"/>
      <c r="AT14" s="334" t="n">
        <v>15</v>
      </c>
      <c r="AU14" s="338" t="n">
        <v>14</v>
      </c>
      <c r="AV14" s="337" t="n">
        <v>12</v>
      </c>
      <c r="AW14" s="334" t="n">
        <v>16</v>
      </c>
      <c r="AX14" s="335"/>
      <c r="AY14" s="337"/>
      <c r="AZ14" s="336"/>
      <c r="BA14" s="335"/>
      <c r="BB14" s="337"/>
      <c r="BC14" s="334" t="n">
        <v>14</v>
      </c>
      <c r="BD14" s="335"/>
      <c r="BE14" s="335"/>
      <c r="BF14" s="334" t="n">
        <v>14</v>
      </c>
      <c r="BG14" s="335"/>
      <c r="BH14" s="335"/>
      <c r="BI14" s="336"/>
      <c r="BJ14" s="335"/>
      <c r="BK14" s="337"/>
      <c r="BL14" s="336"/>
      <c r="BM14" s="335"/>
      <c r="BN14" s="337"/>
      <c r="BO14" s="334" t="n">
        <v>11</v>
      </c>
      <c r="BP14" s="335" t="n">
        <v>10</v>
      </c>
      <c r="BQ14" s="337" t="n">
        <v>9</v>
      </c>
      <c r="BR14" s="339" t="n">
        <v>15</v>
      </c>
      <c r="BS14" s="330" t="n">
        <f aca="false">BR14+BO14+BF14+BC14+AW14+AU14+AT14+AJ14+AG14+X14+U14+O14+M14+L14+I14</f>
        <v>213</v>
      </c>
    </row>
    <row r="15" customFormat="false" ht="16.5" hidden="false" customHeight="false" outlineLevel="0" collapsed="false">
      <c r="A15" s="331" t="n">
        <v>3</v>
      </c>
      <c r="B15" s="332" t="s">
        <v>33</v>
      </c>
      <c r="C15" s="17" t="n">
        <v>20</v>
      </c>
      <c r="D15" s="17"/>
      <c r="E15" s="17"/>
      <c r="F15" s="340" t="n">
        <v>12</v>
      </c>
      <c r="G15" s="17"/>
      <c r="H15" s="333"/>
      <c r="I15" s="331" t="n">
        <v>15</v>
      </c>
      <c r="J15" s="17"/>
      <c r="K15" s="333"/>
      <c r="L15" s="331" t="n">
        <v>18</v>
      </c>
      <c r="M15" s="17"/>
      <c r="N15" s="333"/>
      <c r="O15" s="331"/>
      <c r="P15" s="17"/>
      <c r="Q15" s="333"/>
      <c r="R15" s="331" t="n">
        <v>15</v>
      </c>
      <c r="S15" s="17"/>
      <c r="T15" s="17"/>
      <c r="U15" s="331" t="n">
        <v>14</v>
      </c>
      <c r="V15" s="17"/>
      <c r="W15" s="333"/>
      <c r="X15" s="336"/>
      <c r="Y15" s="335"/>
      <c r="Z15" s="335"/>
      <c r="AA15" s="336"/>
      <c r="AB15" s="335"/>
      <c r="AC15" s="335"/>
      <c r="AD15" s="336"/>
      <c r="AE15" s="335"/>
      <c r="AF15" s="337"/>
      <c r="AG15" s="334" t="n">
        <v>20</v>
      </c>
      <c r="AH15" s="335"/>
      <c r="AI15" s="335"/>
      <c r="AJ15" s="334" t="n">
        <v>18</v>
      </c>
      <c r="AK15" s="335"/>
      <c r="AL15" s="335"/>
      <c r="AM15" s="336"/>
      <c r="AN15" s="335"/>
      <c r="AO15" s="335"/>
      <c r="AP15" s="337"/>
      <c r="AQ15" s="334" t="n">
        <v>13</v>
      </c>
      <c r="AR15" s="335"/>
      <c r="AS15" s="337"/>
      <c r="AT15" s="334" t="n">
        <v>16</v>
      </c>
      <c r="AU15" s="335"/>
      <c r="AV15" s="337"/>
      <c r="AW15" s="336"/>
      <c r="AX15" s="335"/>
      <c r="AY15" s="337"/>
      <c r="AZ15" s="334" t="n">
        <v>12</v>
      </c>
      <c r="BA15" s="335"/>
      <c r="BB15" s="337"/>
      <c r="BC15" s="334" t="n">
        <v>12</v>
      </c>
      <c r="BD15" s="335"/>
      <c r="BE15" s="335"/>
      <c r="BF15" s="336"/>
      <c r="BG15" s="335"/>
      <c r="BH15" s="335"/>
      <c r="BI15" s="336"/>
      <c r="BJ15" s="335"/>
      <c r="BK15" s="337"/>
      <c r="BL15" s="336"/>
      <c r="BM15" s="335"/>
      <c r="BN15" s="337"/>
      <c r="BO15" s="334" t="n">
        <v>18</v>
      </c>
      <c r="BP15" s="335"/>
      <c r="BQ15" s="337"/>
      <c r="BR15" s="339" t="n">
        <v>18</v>
      </c>
      <c r="BS15" s="330" t="n">
        <f aca="false">BR15+BO15+BC15+AZ15+AT15+AQ15+AJ15+AG15+U15+R15+L15+I15+C15</f>
        <v>209</v>
      </c>
    </row>
    <row r="16" customFormat="false" ht="16.5" hidden="false" customHeight="false" outlineLevel="0" collapsed="false">
      <c r="A16" s="331" t="n">
        <v>4</v>
      </c>
      <c r="B16" s="332" t="s">
        <v>36</v>
      </c>
      <c r="C16" s="17" t="n">
        <v>18</v>
      </c>
      <c r="D16" s="17" t="n">
        <v>15</v>
      </c>
      <c r="E16" s="17"/>
      <c r="F16" s="331" t="n">
        <v>13</v>
      </c>
      <c r="G16" s="17"/>
      <c r="H16" s="333"/>
      <c r="I16" s="340" t="n">
        <v>10</v>
      </c>
      <c r="J16" s="17"/>
      <c r="K16" s="333"/>
      <c r="L16" s="340" t="n">
        <v>10</v>
      </c>
      <c r="M16" s="17"/>
      <c r="N16" s="333"/>
      <c r="O16" s="331" t="n">
        <v>14</v>
      </c>
      <c r="P16" s="17"/>
      <c r="Q16" s="333"/>
      <c r="R16" s="331"/>
      <c r="S16" s="17"/>
      <c r="T16" s="17"/>
      <c r="U16" s="331" t="n">
        <v>12</v>
      </c>
      <c r="V16" s="17"/>
      <c r="W16" s="333"/>
      <c r="X16" s="334" t="n">
        <v>16</v>
      </c>
      <c r="Y16" s="338"/>
      <c r="Z16" s="338"/>
      <c r="AA16" s="334" t="n">
        <v>14</v>
      </c>
      <c r="AB16" s="335"/>
      <c r="AC16" s="335"/>
      <c r="AD16" s="336"/>
      <c r="AE16" s="335"/>
      <c r="AF16" s="337"/>
      <c r="AG16" s="336"/>
      <c r="AH16" s="335"/>
      <c r="AI16" s="335"/>
      <c r="AJ16" s="334" t="n">
        <v>15</v>
      </c>
      <c r="AK16" s="338" t="n">
        <v>14</v>
      </c>
      <c r="AL16" s="335"/>
      <c r="AM16" s="336" t="n">
        <v>9</v>
      </c>
      <c r="AN16" s="335" t="n">
        <v>5</v>
      </c>
      <c r="AO16" s="335"/>
      <c r="AP16" s="337"/>
      <c r="AQ16" s="334" t="n">
        <v>12</v>
      </c>
      <c r="AR16" s="338" t="n">
        <v>10</v>
      </c>
      <c r="AS16" s="337" t="n">
        <v>1</v>
      </c>
      <c r="AT16" s="336" t="n">
        <v>8</v>
      </c>
      <c r="AU16" s="335"/>
      <c r="AV16" s="337"/>
      <c r="AW16" s="334" t="n">
        <v>15</v>
      </c>
      <c r="AX16" s="335" t="n">
        <v>9</v>
      </c>
      <c r="AY16" s="337"/>
      <c r="AZ16" s="336"/>
      <c r="BA16" s="335"/>
      <c r="BB16" s="337"/>
      <c r="BC16" s="336"/>
      <c r="BD16" s="335"/>
      <c r="BE16" s="335"/>
      <c r="BF16" s="336"/>
      <c r="BG16" s="335"/>
      <c r="BH16" s="335"/>
      <c r="BI16" s="334" t="n">
        <v>12</v>
      </c>
      <c r="BJ16" s="335"/>
      <c r="BK16" s="337"/>
      <c r="BL16" s="336"/>
      <c r="BM16" s="335"/>
      <c r="BN16" s="337"/>
      <c r="BO16" s="334" t="n">
        <v>13</v>
      </c>
      <c r="BP16" s="335"/>
      <c r="BQ16" s="337"/>
      <c r="BR16" s="339" t="n">
        <v>13</v>
      </c>
      <c r="BS16" s="330" t="n">
        <f aca="false">BR16+BO16+BI16+AW16+AR16+AQ16+AK16+AJ16+AA16+X16+U16+O16+F16+D16+C16</f>
        <v>206</v>
      </c>
    </row>
    <row r="17" customFormat="false" ht="16.5" hidden="false" customHeight="false" outlineLevel="0" collapsed="false">
      <c r="A17" s="331" t="n">
        <v>5</v>
      </c>
      <c r="B17" s="332" t="s">
        <v>67</v>
      </c>
      <c r="C17" s="17"/>
      <c r="D17" s="17"/>
      <c r="E17" s="17"/>
      <c r="F17" s="331" t="n">
        <v>16</v>
      </c>
      <c r="G17" s="17"/>
      <c r="H17" s="333"/>
      <c r="I17" s="331" t="n">
        <v>13</v>
      </c>
      <c r="J17" s="17"/>
      <c r="K17" s="333"/>
      <c r="L17" s="331" t="n">
        <v>20</v>
      </c>
      <c r="M17" s="17"/>
      <c r="N17" s="333"/>
      <c r="O17" s="331" t="n">
        <v>16</v>
      </c>
      <c r="P17" s="17"/>
      <c r="Q17" s="333"/>
      <c r="R17" s="331"/>
      <c r="S17" s="17"/>
      <c r="T17" s="17"/>
      <c r="U17" s="331"/>
      <c r="V17" s="17"/>
      <c r="W17" s="333"/>
      <c r="X17" s="336"/>
      <c r="Y17" s="335"/>
      <c r="Z17" s="335"/>
      <c r="AA17" s="336"/>
      <c r="AB17" s="335"/>
      <c r="AC17" s="335"/>
      <c r="AD17" s="336"/>
      <c r="AE17" s="335"/>
      <c r="AF17" s="337"/>
      <c r="AG17" s="336"/>
      <c r="AH17" s="335"/>
      <c r="AI17" s="335"/>
      <c r="AJ17" s="336"/>
      <c r="AK17" s="335"/>
      <c r="AL17" s="335"/>
      <c r="AM17" s="336"/>
      <c r="AN17" s="335"/>
      <c r="AO17" s="335"/>
      <c r="AP17" s="337"/>
      <c r="AQ17" s="336"/>
      <c r="AR17" s="335"/>
      <c r="AS17" s="337"/>
      <c r="AT17" s="334" t="n">
        <v>20</v>
      </c>
      <c r="AU17" s="338" t="n">
        <v>13</v>
      </c>
      <c r="AV17" s="337"/>
      <c r="AW17" s="336"/>
      <c r="AX17" s="335"/>
      <c r="AY17" s="337"/>
      <c r="AZ17" s="336"/>
      <c r="BA17" s="335"/>
      <c r="BB17" s="337"/>
      <c r="BC17" s="336"/>
      <c r="BD17" s="335"/>
      <c r="BE17" s="335"/>
      <c r="BF17" s="334" t="n">
        <v>10</v>
      </c>
      <c r="BG17" s="335"/>
      <c r="BH17" s="335"/>
      <c r="BI17" s="334" t="n">
        <v>20</v>
      </c>
      <c r="BJ17" s="335"/>
      <c r="BK17" s="337"/>
      <c r="BL17" s="336"/>
      <c r="BM17" s="335"/>
      <c r="BN17" s="337"/>
      <c r="BO17" s="336"/>
      <c r="BP17" s="335"/>
      <c r="BQ17" s="337"/>
      <c r="BR17" s="339" t="n">
        <v>16</v>
      </c>
      <c r="BS17" s="330" t="n">
        <f aca="false">BR17+BI17+BF17+AU17+AT17+O17+L17+I17+F17</f>
        <v>144</v>
      </c>
    </row>
    <row r="18" customFormat="false" ht="16.5" hidden="false" customHeight="false" outlineLevel="0" collapsed="false">
      <c r="A18" s="331" t="n">
        <v>6</v>
      </c>
      <c r="B18" s="332" t="s">
        <v>45</v>
      </c>
      <c r="C18" s="17" t="n">
        <v>14</v>
      </c>
      <c r="D18" s="17"/>
      <c r="E18" s="17"/>
      <c r="F18" s="331"/>
      <c r="G18" s="17"/>
      <c r="H18" s="333"/>
      <c r="I18" s="331"/>
      <c r="J18" s="17"/>
      <c r="K18" s="333"/>
      <c r="L18" s="331" t="n">
        <v>14</v>
      </c>
      <c r="M18" s="17"/>
      <c r="N18" s="333"/>
      <c r="O18" s="331"/>
      <c r="P18" s="17"/>
      <c r="Q18" s="333"/>
      <c r="R18" s="331"/>
      <c r="S18" s="17"/>
      <c r="T18" s="17"/>
      <c r="U18" s="331"/>
      <c r="V18" s="17"/>
      <c r="W18" s="333"/>
      <c r="X18" s="336"/>
      <c r="Y18" s="335"/>
      <c r="Z18" s="335"/>
      <c r="AA18" s="336"/>
      <c r="AB18" s="335"/>
      <c r="AC18" s="335"/>
      <c r="AD18" s="334" t="n">
        <v>14</v>
      </c>
      <c r="AE18" s="335" t="n">
        <v>13</v>
      </c>
      <c r="AF18" s="337"/>
      <c r="AG18" s="334" t="n">
        <v>18</v>
      </c>
      <c r="AH18" s="335"/>
      <c r="AI18" s="335"/>
      <c r="AJ18" s="334" t="n">
        <v>20</v>
      </c>
      <c r="AK18" s="338" t="n">
        <v>9</v>
      </c>
      <c r="AL18" s="335"/>
      <c r="AM18" s="336"/>
      <c r="AN18" s="335"/>
      <c r="AO18" s="335"/>
      <c r="AP18" s="337"/>
      <c r="AQ18" s="336"/>
      <c r="AR18" s="335"/>
      <c r="AS18" s="337"/>
      <c r="AT18" s="336"/>
      <c r="AU18" s="335"/>
      <c r="AV18" s="337"/>
      <c r="AW18" s="334" t="n">
        <v>13</v>
      </c>
      <c r="AX18" s="335"/>
      <c r="AY18" s="337"/>
      <c r="AZ18" s="336"/>
      <c r="BA18" s="335"/>
      <c r="BB18" s="337"/>
      <c r="BC18" s="336"/>
      <c r="BD18" s="335"/>
      <c r="BE18" s="335"/>
      <c r="BF18" s="334" t="n">
        <v>16</v>
      </c>
      <c r="BG18" s="335"/>
      <c r="BH18" s="335"/>
      <c r="BI18" s="336"/>
      <c r="BJ18" s="335"/>
      <c r="BK18" s="337"/>
      <c r="BL18" s="336" t="n">
        <v>14</v>
      </c>
      <c r="BM18" s="335"/>
      <c r="BN18" s="337"/>
      <c r="BO18" s="334" t="n">
        <v>15</v>
      </c>
      <c r="BP18" s="335"/>
      <c r="BQ18" s="337"/>
      <c r="BR18" s="339"/>
      <c r="BS18" s="330" t="n">
        <f aca="false">BO18+BF18+AW18+AK18+AJ18+AG18+AD18+L18+C18</f>
        <v>133</v>
      </c>
    </row>
    <row r="19" customFormat="false" ht="16.5" hidden="false" customHeight="false" outlineLevel="0" collapsed="false">
      <c r="A19" s="331" t="n">
        <v>7</v>
      </c>
      <c r="B19" s="332" t="s">
        <v>212</v>
      </c>
      <c r="C19" s="17"/>
      <c r="D19" s="17"/>
      <c r="E19" s="17"/>
      <c r="F19" s="331"/>
      <c r="G19" s="17"/>
      <c r="H19" s="333"/>
      <c r="I19" s="331"/>
      <c r="J19" s="17"/>
      <c r="K19" s="333"/>
      <c r="L19" s="331"/>
      <c r="M19" s="17"/>
      <c r="N19" s="333"/>
      <c r="O19" s="331" t="n">
        <v>18</v>
      </c>
      <c r="P19" s="17"/>
      <c r="Q19" s="333"/>
      <c r="R19" s="331"/>
      <c r="S19" s="17"/>
      <c r="T19" s="17"/>
      <c r="U19" s="331"/>
      <c r="V19" s="17"/>
      <c r="W19" s="333"/>
      <c r="X19" s="336"/>
      <c r="Y19" s="335"/>
      <c r="Z19" s="335"/>
      <c r="AA19" s="334" t="n">
        <v>16</v>
      </c>
      <c r="AB19" s="335"/>
      <c r="AC19" s="335"/>
      <c r="AD19" s="336"/>
      <c r="AE19" s="335"/>
      <c r="AF19" s="337"/>
      <c r="AG19" s="334" t="n">
        <v>10</v>
      </c>
      <c r="AH19" s="335"/>
      <c r="AI19" s="335"/>
      <c r="AJ19" s="336"/>
      <c r="AK19" s="335"/>
      <c r="AL19" s="335"/>
      <c r="AM19" s="334" t="n">
        <v>3</v>
      </c>
      <c r="AN19" s="335"/>
      <c r="AO19" s="335"/>
      <c r="AP19" s="337"/>
      <c r="AQ19" s="336"/>
      <c r="AR19" s="335"/>
      <c r="AS19" s="337"/>
      <c r="AT19" s="336"/>
      <c r="AU19" s="335"/>
      <c r="AV19" s="337"/>
      <c r="AW19" s="334" t="n">
        <v>20</v>
      </c>
      <c r="AX19" s="338" t="n">
        <v>12</v>
      </c>
      <c r="AY19" s="337"/>
      <c r="AZ19" s="336"/>
      <c r="BA19" s="335"/>
      <c r="BB19" s="337"/>
      <c r="BC19" s="334" t="n">
        <v>9</v>
      </c>
      <c r="BD19" s="335"/>
      <c r="BE19" s="335"/>
      <c r="BF19" s="334" t="n">
        <v>18</v>
      </c>
      <c r="BG19" s="335"/>
      <c r="BH19" s="335"/>
      <c r="BI19" s="334" t="n">
        <v>13</v>
      </c>
      <c r="BJ19" s="335" t="n">
        <v>11</v>
      </c>
      <c r="BK19" s="337"/>
      <c r="BL19" s="336"/>
      <c r="BM19" s="335"/>
      <c r="BN19" s="337"/>
      <c r="BO19" s="336" t="n">
        <v>4</v>
      </c>
      <c r="BP19" s="335" t="n">
        <v>2</v>
      </c>
      <c r="BQ19" s="337"/>
      <c r="BR19" s="339"/>
      <c r="BS19" s="330" t="n">
        <f aca="false">BI19+BF19+BC19+AX19+AW19+AM19+AG19+AA19+O19</f>
        <v>119</v>
      </c>
      <c r="BT19" s="341"/>
    </row>
    <row r="20" customFormat="false" ht="16.5" hidden="false" customHeight="false" outlineLevel="0" collapsed="false">
      <c r="A20" s="331" t="n">
        <v>8</v>
      </c>
      <c r="B20" s="332" t="s">
        <v>95</v>
      </c>
      <c r="C20" s="17"/>
      <c r="D20" s="17"/>
      <c r="E20" s="17"/>
      <c r="F20" s="331"/>
      <c r="G20" s="17"/>
      <c r="H20" s="333"/>
      <c r="I20" s="331" t="n">
        <v>20</v>
      </c>
      <c r="J20" s="17"/>
      <c r="K20" s="333"/>
      <c r="L20" s="331"/>
      <c r="M20" s="17"/>
      <c r="N20" s="333"/>
      <c r="O20" s="331"/>
      <c r="P20" s="17"/>
      <c r="Q20" s="333"/>
      <c r="R20" s="331" t="n">
        <v>16</v>
      </c>
      <c r="S20" s="17"/>
      <c r="T20" s="17"/>
      <c r="U20" s="331"/>
      <c r="V20" s="17"/>
      <c r="W20" s="333"/>
      <c r="X20" s="336"/>
      <c r="Y20" s="335"/>
      <c r="Z20" s="335"/>
      <c r="AA20" s="336"/>
      <c r="AB20" s="335"/>
      <c r="AC20" s="335"/>
      <c r="AD20" s="336"/>
      <c r="AE20" s="335"/>
      <c r="AF20" s="337"/>
      <c r="AG20" s="336"/>
      <c r="AH20" s="335"/>
      <c r="AI20" s="335"/>
      <c r="AJ20" s="336"/>
      <c r="AK20" s="335"/>
      <c r="AL20" s="335"/>
      <c r="AM20" s="334" t="n">
        <v>11</v>
      </c>
      <c r="AN20" s="335"/>
      <c r="AO20" s="335"/>
      <c r="AP20" s="337"/>
      <c r="AQ20" s="334" t="n">
        <v>18</v>
      </c>
      <c r="AR20" s="335"/>
      <c r="AS20" s="337"/>
      <c r="AT20" s="336"/>
      <c r="AU20" s="335"/>
      <c r="AV20" s="337"/>
      <c r="AW20" s="336"/>
      <c r="AX20" s="335"/>
      <c r="AY20" s="337"/>
      <c r="AZ20" s="334" t="n">
        <v>14</v>
      </c>
      <c r="BA20" s="335"/>
      <c r="BB20" s="337"/>
      <c r="BC20" s="334" t="n">
        <v>20</v>
      </c>
      <c r="BD20" s="335"/>
      <c r="BE20" s="335"/>
      <c r="BF20" s="336"/>
      <c r="BG20" s="335"/>
      <c r="BH20" s="335"/>
      <c r="BI20" s="336"/>
      <c r="BJ20" s="335"/>
      <c r="BK20" s="337"/>
      <c r="BL20" s="336"/>
      <c r="BM20" s="335"/>
      <c r="BN20" s="337"/>
      <c r="BO20" s="336"/>
      <c r="BP20" s="335"/>
      <c r="BQ20" s="337"/>
      <c r="BR20" s="339" t="n">
        <v>14</v>
      </c>
      <c r="BS20" s="330" t="n">
        <f aca="false">BR20+BC20+AZ20+AQ20+AM20+R20+I20</f>
        <v>113</v>
      </c>
    </row>
    <row r="21" customFormat="false" ht="16.5" hidden="false" customHeight="false" outlineLevel="0" collapsed="false">
      <c r="A21" s="331" t="n">
        <v>9</v>
      </c>
      <c r="B21" s="332" t="s">
        <v>110</v>
      </c>
      <c r="C21" s="17"/>
      <c r="D21" s="17"/>
      <c r="E21" s="17"/>
      <c r="F21" s="331"/>
      <c r="G21" s="17"/>
      <c r="H21" s="333"/>
      <c r="I21" s="331" t="n">
        <v>12</v>
      </c>
      <c r="J21" s="17"/>
      <c r="K21" s="333"/>
      <c r="L21" s="331"/>
      <c r="M21" s="17"/>
      <c r="N21" s="333"/>
      <c r="O21" s="331"/>
      <c r="P21" s="17"/>
      <c r="Q21" s="333"/>
      <c r="R21" s="331"/>
      <c r="S21" s="17"/>
      <c r="T21" s="17"/>
      <c r="U21" s="331" t="n">
        <v>18</v>
      </c>
      <c r="V21" s="17"/>
      <c r="W21" s="333"/>
      <c r="X21" s="336"/>
      <c r="Y21" s="335"/>
      <c r="Z21" s="335"/>
      <c r="AA21" s="336"/>
      <c r="AB21" s="335"/>
      <c r="AC21" s="335"/>
      <c r="AD21" s="336"/>
      <c r="AE21" s="335"/>
      <c r="AF21" s="337"/>
      <c r="AG21" s="336"/>
      <c r="AH21" s="335"/>
      <c r="AI21" s="335"/>
      <c r="AJ21" s="334" t="n">
        <v>13</v>
      </c>
      <c r="AK21" s="335"/>
      <c r="AL21" s="335"/>
      <c r="AM21" s="334" t="n">
        <v>13</v>
      </c>
      <c r="AN21" s="335"/>
      <c r="AO21" s="335"/>
      <c r="AP21" s="337"/>
      <c r="AQ21" s="334" t="n">
        <v>16</v>
      </c>
      <c r="AR21" s="335" t="n">
        <v>2</v>
      </c>
      <c r="AS21" s="337"/>
      <c r="AT21" s="336"/>
      <c r="AU21" s="335"/>
      <c r="AV21" s="337"/>
      <c r="AW21" s="336"/>
      <c r="AX21" s="335"/>
      <c r="AY21" s="337"/>
      <c r="AZ21" s="336"/>
      <c r="BA21" s="335"/>
      <c r="BB21" s="337"/>
      <c r="BC21" s="334" t="n">
        <v>15</v>
      </c>
      <c r="BD21" s="338" t="n">
        <v>8</v>
      </c>
      <c r="BE21" s="335"/>
      <c r="BF21" s="336"/>
      <c r="BG21" s="335"/>
      <c r="BH21" s="335"/>
      <c r="BI21" s="336"/>
      <c r="BJ21" s="335"/>
      <c r="BK21" s="337"/>
      <c r="BL21" s="334" t="n">
        <v>16</v>
      </c>
      <c r="BM21" s="335"/>
      <c r="BN21" s="337"/>
      <c r="BO21" s="336"/>
      <c r="BP21" s="335"/>
      <c r="BQ21" s="337"/>
      <c r="BR21" s="339"/>
      <c r="BS21" s="330" t="n">
        <f aca="false">BL21+BD21+BC21+AQ21+AM21+AJ21+U21+I21</f>
        <v>111</v>
      </c>
      <c r="BV21" s="341"/>
    </row>
    <row r="22" customFormat="false" ht="17.25" hidden="false" customHeight="true" outlineLevel="0" collapsed="false">
      <c r="A22" s="331" t="n">
        <v>10</v>
      </c>
      <c r="B22" s="332" t="s">
        <v>576</v>
      </c>
      <c r="C22" s="17"/>
      <c r="D22" s="17"/>
      <c r="E22" s="17"/>
      <c r="F22" s="331"/>
      <c r="G22" s="17"/>
      <c r="H22" s="333"/>
      <c r="I22" s="331" t="n">
        <v>14</v>
      </c>
      <c r="J22" s="17"/>
      <c r="K22" s="333"/>
      <c r="L22" s="331"/>
      <c r="M22" s="17"/>
      <c r="N22" s="333"/>
      <c r="O22" s="331"/>
      <c r="P22" s="17"/>
      <c r="Q22" s="333"/>
      <c r="R22" s="331"/>
      <c r="S22" s="17"/>
      <c r="T22" s="17"/>
      <c r="U22" s="331"/>
      <c r="V22" s="17"/>
      <c r="W22" s="333"/>
      <c r="X22" s="334" t="n">
        <v>12</v>
      </c>
      <c r="Y22" s="335" t="n">
        <v>11</v>
      </c>
      <c r="Z22" s="335"/>
      <c r="AA22" s="334" t="n">
        <v>15</v>
      </c>
      <c r="AB22" s="335"/>
      <c r="AC22" s="335"/>
      <c r="AD22" s="336"/>
      <c r="AE22" s="335"/>
      <c r="AF22" s="337"/>
      <c r="AG22" s="336"/>
      <c r="AH22" s="335"/>
      <c r="AI22" s="335"/>
      <c r="AJ22" s="334" t="n">
        <v>8</v>
      </c>
      <c r="AK22" s="335"/>
      <c r="AL22" s="335"/>
      <c r="AM22" s="334" t="n">
        <v>1</v>
      </c>
      <c r="AN22" s="335"/>
      <c r="AO22" s="335"/>
      <c r="AP22" s="337"/>
      <c r="AQ22" s="334" t="n">
        <v>5</v>
      </c>
      <c r="AR22" s="335"/>
      <c r="AS22" s="337"/>
      <c r="AT22" s="334" t="n">
        <v>10</v>
      </c>
      <c r="AU22" s="335"/>
      <c r="AV22" s="337"/>
      <c r="AW22" s="334" t="n">
        <v>14</v>
      </c>
      <c r="AX22" s="335"/>
      <c r="AY22" s="337"/>
      <c r="AZ22" s="336"/>
      <c r="BA22" s="335"/>
      <c r="BB22" s="337"/>
      <c r="BC22" s="336"/>
      <c r="BD22" s="335"/>
      <c r="BE22" s="335"/>
      <c r="BF22" s="334" t="n">
        <v>15</v>
      </c>
      <c r="BG22" s="335"/>
      <c r="BH22" s="335"/>
      <c r="BI22" s="334" t="n">
        <v>16</v>
      </c>
      <c r="BJ22" s="335"/>
      <c r="BK22" s="337"/>
      <c r="BL22" s="336"/>
      <c r="BM22" s="335"/>
      <c r="BN22" s="337"/>
      <c r="BO22" s="336"/>
      <c r="BP22" s="335"/>
      <c r="BQ22" s="337"/>
      <c r="BR22" s="339"/>
      <c r="BS22" s="330" t="n">
        <f aca="false">BI22+BF22+AW22+AT22+AQ22+AM22+AJ22+AA22+X22+I22</f>
        <v>110</v>
      </c>
      <c r="BV22" s="341"/>
    </row>
    <row r="23" customFormat="false" ht="16.5" hidden="false" customHeight="false" outlineLevel="0" collapsed="false">
      <c r="A23" s="331" t="n">
        <v>11</v>
      </c>
      <c r="B23" s="332" t="s">
        <v>577</v>
      </c>
      <c r="C23" s="17"/>
      <c r="D23" s="17"/>
      <c r="E23" s="17"/>
      <c r="F23" s="331"/>
      <c r="G23" s="17"/>
      <c r="H23" s="333"/>
      <c r="I23" s="331" t="n">
        <v>9</v>
      </c>
      <c r="J23" s="17"/>
      <c r="K23" s="333"/>
      <c r="L23" s="342" t="n">
        <v>9</v>
      </c>
      <c r="M23" s="17"/>
      <c r="N23" s="333"/>
      <c r="O23" s="342"/>
      <c r="P23" s="17"/>
      <c r="Q23" s="333"/>
      <c r="R23" s="342"/>
      <c r="S23" s="17"/>
      <c r="T23" s="17"/>
      <c r="U23" s="342" t="n">
        <v>11</v>
      </c>
      <c r="V23" s="17"/>
      <c r="W23" s="333"/>
      <c r="X23" s="336"/>
      <c r="Y23" s="335"/>
      <c r="Z23" s="335"/>
      <c r="AA23" s="343" t="n">
        <v>13</v>
      </c>
      <c r="AB23" s="335"/>
      <c r="AC23" s="335"/>
      <c r="AD23" s="336"/>
      <c r="AE23" s="335"/>
      <c r="AF23" s="337"/>
      <c r="AG23" s="336"/>
      <c r="AH23" s="335"/>
      <c r="AI23" s="335"/>
      <c r="AJ23" s="334" t="n">
        <v>10</v>
      </c>
      <c r="AK23" s="335"/>
      <c r="AL23" s="335"/>
      <c r="AM23" s="336"/>
      <c r="AN23" s="335"/>
      <c r="AO23" s="335"/>
      <c r="AP23" s="337"/>
      <c r="AQ23" s="334" t="n">
        <v>1</v>
      </c>
      <c r="AR23" s="335"/>
      <c r="AS23" s="337"/>
      <c r="AT23" s="334" t="n">
        <v>4</v>
      </c>
      <c r="AU23" s="335"/>
      <c r="AV23" s="337"/>
      <c r="AW23" s="336"/>
      <c r="AX23" s="335"/>
      <c r="AY23" s="337"/>
      <c r="AZ23" s="336"/>
      <c r="BA23" s="335"/>
      <c r="BB23" s="337"/>
      <c r="BC23" s="334" t="n">
        <v>11</v>
      </c>
      <c r="BD23" s="338" t="n">
        <v>7</v>
      </c>
      <c r="BE23" s="335"/>
      <c r="BF23" s="334" t="n">
        <v>20</v>
      </c>
      <c r="BG23" s="335"/>
      <c r="BH23" s="335"/>
      <c r="BI23" s="334" t="n">
        <v>7</v>
      </c>
      <c r="BJ23" s="335"/>
      <c r="BK23" s="337"/>
      <c r="BL23" s="336"/>
      <c r="BM23" s="335"/>
      <c r="BN23" s="337"/>
      <c r="BO23" s="336"/>
      <c r="BP23" s="335"/>
      <c r="BQ23" s="337"/>
      <c r="BR23" s="339"/>
      <c r="BS23" s="330" t="n">
        <f aca="false">BI23+BF23+BD23+BC23+AT23+AQ23+AJ23+AA23+U23+L23+I23</f>
        <v>102</v>
      </c>
    </row>
    <row r="24" customFormat="false" ht="16.5" hidden="false" customHeight="false" outlineLevel="0" collapsed="false">
      <c r="A24" s="331" t="n">
        <v>12</v>
      </c>
      <c r="B24" s="332" t="s">
        <v>578</v>
      </c>
      <c r="C24" s="17"/>
      <c r="D24" s="17"/>
      <c r="E24" s="17"/>
      <c r="F24" s="331"/>
      <c r="G24" s="17"/>
      <c r="H24" s="333"/>
      <c r="I24" s="331"/>
      <c r="J24" s="17"/>
      <c r="K24" s="333"/>
      <c r="L24" s="331"/>
      <c r="M24" s="17"/>
      <c r="N24" s="333"/>
      <c r="O24" s="331"/>
      <c r="P24" s="17"/>
      <c r="Q24" s="333"/>
      <c r="R24" s="331"/>
      <c r="S24" s="17"/>
      <c r="T24" s="17"/>
      <c r="U24" s="331"/>
      <c r="V24" s="17"/>
      <c r="W24" s="333"/>
      <c r="X24" s="334" t="n">
        <v>18</v>
      </c>
      <c r="Y24" s="338" t="n">
        <v>14</v>
      </c>
      <c r="Z24" s="335"/>
      <c r="AA24" s="336"/>
      <c r="AB24" s="335"/>
      <c r="AC24" s="335"/>
      <c r="AD24" s="336"/>
      <c r="AE24" s="335"/>
      <c r="AF24" s="337"/>
      <c r="AG24" s="336"/>
      <c r="AH24" s="335"/>
      <c r="AI24" s="335"/>
      <c r="AJ24" s="336"/>
      <c r="AK24" s="335"/>
      <c r="AL24" s="335"/>
      <c r="AM24" s="336"/>
      <c r="AN24" s="335"/>
      <c r="AO24" s="335"/>
      <c r="AP24" s="337"/>
      <c r="AQ24" s="334" t="n">
        <v>14</v>
      </c>
      <c r="AR24" s="335"/>
      <c r="AS24" s="337"/>
      <c r="AT24" s="334" t="n">
        <v>9</v>
      </c>
      <c r="AU24" s="335"/>
      <c r="AV24" s="337"/>
      <c r="AW24" s="336"/>
      <c r="AX24" s="335"/>
      <c r="AY24" s="337"/>
      <c r="AZ24" s="334" t="n">
        <v>11</v>
      </c>
      <c r="BA24" s="335"/>
      <c r="BB24" s="337"/>
      <c r="BC24" s="336"/>
      <c r="BD24" s="335"/>
      <c r="BE24" s="335"/>
      <c r="BF24" s="334" t="n">
        <v>13</v>
      </c>
      <c r="BG24" s="335"/>
      <c r="BH24" s="335"/>
      <c r="BI24" s="334" t="n">
        <v>14</v>
      </c>
      <c r="BJ24" s="335" t="n">
        <v>9</v>
      </c>
      <c r="BK24" s="337"/>
      <c r="BL24" s="336"/>
      <c r="BM24" s="335"/>
      <c r="BN24" s="337"/>
      <c r="BO24" s="336" t="n">
        <v>3</v>
      </c>
      <c r="BP24" s="335"/>
      <c r="BQ24" s="337"/>
      <c r="BR24" s="339"/>
      <c r="BS24" s="330" t="n">
        <f aca="false">BI24+BF24+AZ24+AT24+AQ24+Y24+X24</f>
        <v>93</v>
      </c>
    </row>
    <row r="25" customFormat="false" ht="16.5" hidden="false" customHeight="false" outlineLevel="0" collapsed="false">
      <c r="A25" s="331" t="n">
        <v>13</v>
      </c>
      <c r="B25" s="332" t="s">
        <v>177</v>
      </c>
      <c r="C25" s="17"/>
      <c r="D25" s="17"/>
      <c r="E25" s="17"/>
      <c r="F25" s="331"/>
      <c r="G25" s="17"/>
      <c r="H25" s="333"/>
      <c r="I25" s="331"/>
      <c r="J25" s="17"/>
      <c r="K25" s="333"/>
      <c r="L25" s="318"/>
      <c r="M25" s="17"/>
      <c r="N25" s="333"/>
      <c r="O25" s="318"/>
      <c r="P25" s="17"/>
      <c r="Q25" s="333"/>
      <c r="R25" s="318"/>
      <c r="S25" s="17"/>
      <c r="T25" s="17"/>
      <c r="U25" s="318" t="n">
        <v>13</v>
      </c>
      <c r="V25" s="17"/>
      <c r="W25" s="333"/>
      <c r="X25" s="334" t="n">
        <v>20</v>
      </c>
      <c r="Y25" s="335"/>
      <c r="Z25" s="335"/>
      <c r="AA25" s="326" t="n">
        <v>18</v>
      </c>
      <c r="AB25" s="335"/>
      <c r="AC25" s="335"/>
      <c r="AD25" s="336"/>
      <c r="AE25" s="335"/>
      <c r="AF25" s="337"/>
      <c r="AG25" s="336"/>
      <c r="AH25" s="335"/>
      <c r="AI25" s="335"/>
      <c r="AJ25" s="336"/>
      <c r="AK25" s="335"/>
      <c r="AL25" s="335"/>
      <c r="AM25" s="336"/>
      <c r="AN25" s="335"/>
      <c r="AO25" s="335"/>
      <c r="AP25" s="337"/>
      <c r="AQ25" s="336"/>
      <c r="AR25" s="335"/>
      <c r="AS25" s="337"/>
      <c r="AT25" s="336"/>
      <c r="AU25" s="335"/>
      <c r="AV25" s="337"/>
      <c r="AW25" s="336"/>
      <c r="AX25" s="335"/>
      <c r="AY25" s="337"/>
      <c r="AZ25" s="336"/>
      <c r="BA25" s="335"/>
      <c r="BB25" s="337"/>
      <c r="BC25" s="334" t="n">
        <v>18</v>
      </c>
      <c r="BD25" s="335"/>
      <c r="BE25" s="335"/>
      <c r="BF25" s="334" t="n">
        <v>8</v>
      </c>
      <c r="BG25" s="335"/>
      <c r="BH25" s="335"/>
      <c r="BI25" s="334" t="n">
        <v>15</v>
      </c>
      <c r="BJ25" s="335"/>
      <c r="BK25" s="337"/>
      <c r="BL25" s="336"/>
      <c r="BM25" s="335"/>
      <c r="BN25" s="337"/>
      <c r="BO25" s="336"/>
      <c r="BP25" s="335"/>
      <c r="BQ25" s="337"/>
      <c r="BR25" s="339"/>
      <c r="BS25" s="330" t="n">
        <f aca="false">BI25+BF25+BC25+AA25+X25+U25</f>
        <v>92</v>
      </c>
    </row>
    <row r="26" s="242" customFormat="true" ht="16.5" hidden="false" customHeight="false" outlineLevel="0" collapsed="false">
      <c r="A26" s="334" t="n">
        <v>14</v>
      </c>
      <c r="B26" s="332" t="s">
        <v>73</v>
      </c>
      <c r="C26" s="17"/>
      <c r="D26" s="17"/>
      <c r="E26" s="17"/>
      <c r="F26" s="331" t="n">
        <v>14</v>
      </c>
      <c r="G26" s="17"/>
      <c r="H26" s="333"/>
      <c r="I26" s="331"/>
      <c r="J26" s="17"/>
      <c r="K26" s="333"/>
      <c r="L26" s="331"/>
      <c r="M26" s="17"/>
      <c r="N26" s="333"/>
      <c r="O26" s="331" t="n">
        <v>20</v>
      </c>
      <c r="P26" s="17"/>
      <c r="Q26" s="333"/>
      <c r="R26" s="331"/>
      <c r="S26" s="17"/>
      <c r="T26" s="17"/>
      <c r="U26" s="331"/>
      <c r="V26" s="17"/>
      <c r="W26" s="333"/>
      <c r="X26" s="336"/>
      <c r="Y26" s="335"/>
      <c r="Z26" s="335"/>
      <c r="AA26" s="336"/>
      <c r="AB26" s="335"/>
      <c r="AC26" s="335"/>
      <c r="AD26" s="336"/>
      <c r="AE26" s="335"/>
      <c r="AF26" s="337"/>
      <c r="AG26" s="336"/>
      <c r="AH26" s="335"/>
      <c r="AI26" s="335"/>
      <c r="AJ26" s="334" t="n">
        <v>12</v>
      </c>
      <c r="AK26" s="335"/>
      <c r="AL26" s="335"/>
      <c r="AM26" s="334" t="n">
        <v>18</v>
      </c>
      <c r="AN26" s="335"/>
      <c r="AO26" s="335"/>
      <c r="AP26" s="337"/>
      <c r="AQ26" s="336"/>
      <c r="AR26" s="335"/>
      <c r="AS26" s="337"/>
      <c r="AT26" s="336"/>
      <c r="AU26" s="335"/>
      <c r="AV26" s="337"/>
      <c r="AW26" s="334" t="n">
        <v>18</v>
      </c>
      <c r="AX26" s="335"/>
      <c r="AY26" s="337"/>
      <c r="AZ26" s="336"/>
      <c r="BA26" s="335"/>
      <c r="BB26" s="337"/>
      <c r="BC26" s="336"/>
      <c r="BD26" s="335"/>
      <c r="BE26" s="335"/>
      <c r="BF26" s="336"/>
      <c r="BG26" s="335"/>
      <c r="BH26" s="335"/>
      <c r="BI26" s="336"/>
      <c r="BJ26" s="335"/>
      <c r="BK26" s="337"/>
      <c r="BL26" s="336"/>
      <c r="BM26" s="335"/>
      <c r="BN26" s="337"/>
      <c r="BO26" s="336"/>
      <c r="BP26" s="335"/>
      <c r="BQ26" s="337"/>
      <c r="BR26" s="339"/>
      <c r="BS26" s="330" t="n">
        <f aca="false">AW26+AM26+AJ26+O26+F26</f>
        <v>82</v>
      </c>
    </row>
    <row r="27" customFormat="false" ht="16.5" hidden="false" customHeight="false" outlineLevel="0" collapsed="false">
      <c r="A27" s="331" t="n">
        <v>15</v>
      </c>
      <c r="B27" s="332" t="s">
        <v>161</v>
      </c>
      <c r="C27" s="17"/>
      <c r="D27" s="17"/>
      <c r="E27" s="17"/>
      <c r="F27" s="331"/>
      <c r="G27" s="17"/>
      <c r="H27" s="333"/>
      <c r="I27" s="331"/>
      <c r="J27" s="17"/>
      <c r="K27" s="333"/>
      <c r="L27" s="331"/>
      <c r="M27" s="17"/>
      <c r="N27" s="333"/>
      <c r="O27" s="331"/>
      <c r="P27" s="17"/>
      <c r="Q27" s="333"/>
      <c r="R27" s="331" t="n">
        <v>18</v>
      </c>
      <c r="S27" s="17"/>
      <c r="T27" s="17"/>
      <c r="U27" s="331"/>
      <c r="V27" s="17"/>
      <c r="W27" s="333"/>
      <c r="X27" s="336"/>
      <c r="Y27" s="335"/>
      <c r="Z27" s="335"/>
      <c r="AA27" s="334" t="n">
        <v>20</v>
      </c>
      <c r="AB27" s="335"/>
      <c r="AC27" s="335"/>
      <c r="AD27" s="336"/>
      <c r="AE27" s="335"/>
      <c r="AF27" s="337"/>
      <c r="AG27" s="336"/>
      <c r="AH27" s="335"/>
      <c r="AI27" s="335"/>
      <c r="AJ27" s="336"/>
      <c r="AK27" s="335"/>
      <c r="AL27" s="335"/>
      <c r="AM27" s="336"/>
      <c r="AN27" s="335"/>
      <c r="AO27" s="335"/>
      <c r="AP27" s="337"/>
      <c r="AQ27" s="334" t="n">
        <v>11</v>
      </c>
      <c r="AR27" s="338" t="n">
        <v>6</v>
      </c>
      <c r="AS27" s="337"/>
      <c r="AT27" s="336"/>
      <c r="AU27" s="335"/>
      <c r="AV27" s="337"/>
      <c r="AW27" s="336"/>
      <c r="AX27" s="335"/>
      <c r="AY27" s="337"/>
      <c r="AZ27" s="334" t="n">
        <v>20</v>
      </c>
      <c r="BA27" s="335"/>
      <c r="BB27" s="337"/>
      <c r="BC27" s="336"/>
      <c r="BD27" s="335"/>
      <c r="BE27" s="335"/>
      <c r="BF27" s="336"/>
      <c r="BG27" s="335"/>
      <c r="BH27" s="335"/>
      <c r="BI27" s="336"/>
      <c r="BJ27" s="335"/>
      <c r="BK27" s="337"/>
      <c r="BL27" s="336"/>
      <c r="BM27" s="335"/>
      <c r="BN27" s="337"/>
      <c r="BO27" s="336"/>
      <c r="BP27" s="335"/>
      <c r="BQ27" s="337"/>
      <c r="BR27" s="339"/>
      <c r="BS27" s="330" t="n">
        <f aca="false">AZ27+AR27+AQ27+AA27+R27</f>
        <v>75</v>
      </c>
    </row>
    <row r="28" customFormat="false" ht="16.5" hidden="false" customHeight="false" outlineLevel="0" collapsed="false">
      <c r="A28" s="331" t="n">
        <v>16</v>
      </c>
      <c r="B28" s="332" t="s">
        <v>579</v>
      </c>
      <c r="C28" s="17"/>
      <c r="D28" s="17"/>
      <c r="E28" s="17"/>
      <c r="F28" s="331"/>
      <c r="G28" s="17"/>
      <c r="H28" s="333"/>
      <c r="I28" s="331"/>
      <c r="J28" s="17"/>
      <c r="K28" s="333"/>
      <c r="L28" s="331"/>
      <c r="M28" s="17"/>
      <c r="N28" s="333"/>
      <c r="O28" s="331" t="n">
        <v>18</v>
      </c>
      <c r="P28" s="17"/>
      <c r="Q28" s="333"/>
      <c r="R28" s="331"/>
      <c r="S28" s="17"/>
      <c r="T28" s="17"/>
      <c r="U28" s="331"/>
      <c r="V28" s="17"/>
      <c r="W28" s="333"/>
      <c r="X28" s="334" t="n">
        <v>15</v>
      </c>
      <c r="Y28" s="335"/>
      <c r="Z28" s="335"/>
      <c r="AA28" s="336"/>
      <c r="AB28" s="335"/>
      <c r="AC28" s="335"/>
      <c r="AD28" s="336"/>
      <c r="AE28" s="335"/>
      <c r="AF28" s="337"/>
      <c r="AG28" s="336"/>
      <c r="AH28" s="335"/>
      <c r="AI28" s="335"/>
      <c r="AJ28" s="336"/>
      <c r="AK28" s="335"/>
      <c r="AL28" s="335"/>
      <c r="AM28" s="334" t="n">
        <v>2</v>
      </c>
      <c r="AN28" s="335"/>
      <c r="AO28" s="335"/>
      <c r="AP28" s="337"/>
      <c r="AQ28" s="336"/>
      <c r="AR28" s="335"/>
      <c r="AS28" s="337"/>
      <c r="AT28" s="336"/>
      <c r="AU28" s="335"/>
      <c r="AV28" s="337"/>
      <c r="AW28" s="334" t="n">
        <v>20</v>
      </c>
      <c r="AX28" s="335"/>
      <c r="AY28" s="337"/>
      <c r="AZ28" s="336"/>
      <c r="BA28" s="335"/>
      <c r="BB28" s="337"/>
      <c r="BC28" s="336"/>
      <c r="BD28" s="335"/>
      <c r="BE28" s="335"/>
      <c r="BF28" s="334" t="n">
        <v>11</v>
      </c>
      <c r="BG28" s="338" t="n">
        <v>9</v>
      </c>
      <c r="BH28" s="335"/>
      <c r="BI28" s="336"/>
      <c r="BJ28" s="335"/>
      <c r="BK28" s="337"/>
      <c r="BL28" s="336"/>
      <c r="BM28" s="335"/>
      <c r="BN28" s="337"/>
      <c r="BO28" s="336"/>
      <c r="BP28" s="335"/>
      <c r="BQ28" s="337"/>
      <c r="BR28" s="337"/>
      <c r="BS28" s="330" t="n">
        <f aca="false">BG28+BF28+AW28+AM28+X28+O28</f>
        <v>75</v>
      </c>
    </row>
    <row r="29" customFormat="false" ht="16.5" hidden="false" customHeight="false" outlineLevel="0" collapsed="false">
      <c r="A29" s="331" t="n">
        <v>17</v>
      </c>
      <c r="B29" s="332" t="s">
        <v>332</v>
      </c>
      <c r="C29" s="17"/>
      <c r="D29" s="17"/>
      <c r="E29" s="17"/>
      <c r="F29" s="331" t="n">
        <v>15</v>
      </c>
      <c r="G29" s="17" t="n">
        <v>11</v>
      </c>
      <c r="H29" s="333"/>
      <c r="I29" s="331"/>
      <c r="J29" s="17"/>
      <c r="K29" s="333"/>
      <c r="L29" s="331"/>
      <c r="M29" s="17"/>
      <c r="N29" s="333"/>
      <c r="O29" s="331"/>
      <c r="P29" s="17"/>
      <c r="Q29" s="333"/>
      <c r="R29" s="331"/>
      <c r="S29" s="17"/>
      <c r="T29" s="17"/>
      <c r="U29" s="331"/>
      <c r="V29" s="17"/>
      <c r="W29" s="333"/>
      <c r="X29" s="336"/>
      <c r="Y29" s="335"/>
      <c r="Z29" s="335"/>
      <c r="AA29" s="336"/>
      <c r="AB29" s="335"/>
      <c r="AC29" s="335"/>
      <c r="AD29" s="336"/>
      <c r="AE29" s="335"/>
      <c r="AF29" s="337"/>
      <c r="AG29" s="336"/>
      <c r="AH29" s="335"/>
      <c r="AI29" s="335"/>
      <c r="AJ29" s="336"/>
      <c r="AK29" s="335"/>
      <c r="AL29" s="335"/>
      <c r="AM29" s="334" t="n">
        <v>8</v>
      </c>
      <c r="AN29" s="338" t="n">
        <v>1</v>
      </c>
      <c r="AO29" s="335"/>
      <c r="AP29" s="337"/>
      <c r="AQ29" s="334" t="n">
        <v>4</v>
      </c>
      <c r="AR29" s="335"/>
      <c r="AS29" s="337"/>
      <c r="AT29" s="334" t="n">
        <v>7</v>
      </c>
      <c r="AU29" s="338" t="n">
        <v>6</v>
      </c>
      <c r="AV29" s="337"/>
      <c r="AW29" s="336"/>
      <c r="AX29" s="335"/>
      <c r="AY29" s="337"/>
      <c r="AZ29" s="336"/>
      <c r="BA29" s="335"/>
      <c r="BB29" s="337"/>
      <c r="BC29" s="336"/>
      <c r="BD29" s="335"/>
      <c r="BE29" s="335"/>
      <c r="BF29" s="336"/>
      <c r="BG29" s="335"/>
      <c r="BH29" s="335"/>
      <c r="BI29" s="336"/>
      <c r="BJ29" s="335"/>
      <c r="BK29" s="337"/>
      <c r="BL29" s="336"/>
      <c r="BM29" s="335"/>
      <c r="BN29" s="337"/>
      <c r="BO29" s="336"/>
      <c r="BP29" s="335"/>
      <c r="BQ29" s="337"/>
      <c r="BR29" s="339" t="n">
        <v>12</v>
      </c>
      <c r="BS29" s="330" t="n">
        <f aca="false">BR29+AU29+AT29+AQ29+AN29+AM29+G29+F29</f>
        <v>64</v>
      </c>
    </row>
    <row r="30" customFormat="false" ht="16.5" hidden="false" customHeight="false" outlineLevel="0" collapsed="false">
      <c r="A30" s="331" t="n">
        <v>18</v>
      </c>
      <c r="B30" s="332" t="s">
        <v>82</v>
      </c>
      <c r="C30" s="17"/>
      <c r="D30" s="17"/>
      <c r="E30" s="17"/>
      <c r="F30" s="331" t="n">
        <v>10</v>
      </c>
      <c r="G30" s="17" t="n">
        <v>6</v>
      </c>
      <c r="H30" s="333"/>
      <c r="I30" s="331"/>
      <c r="J30" s="17"/>
      <c r="K30" s="333"/>
      <c r="L30" s="331"/>
      <c r="M30" s="17"/>
      <c r="N30" s="333"/>
      <c r="O30" s="331"/>
      <c r="P30" s="17"/>
      <c r="Q30" s="333"/>
      <c r="R30" s="331"/>
      <c r="S30" s="17"/>
      <c r="T30" s="17"/>
      <c r="U30" s="331"/>
      <c r="V30" s="17"/>
      <c r="W30" s="333"/>
      <c r="X30" s="336"/>
      <c r="Y30" s="335"/>
      <c r="Z30" s="335"/>
      <c r="AA30" s="336"/>
      <c r="AB30" s="335"/>
      <c r="AC30" s="335"/>
      <c r="AD30" s="336"/>
      <c r="AE30" s="335"/>
      <c r="AF30" s="337"/>
      <c r="AG30" s="334" t="n">
        <v>15</v>
      </c>
      <c r="AH30" s="335"/>
      <c r="AI30" s="335"/>
      <c r="AJ30" s="334" t="n">
        <v>11</v>
      </c>
      <c r="AK30" s="335"/>
      <c r="AL30" s="335"/>
      <c r="AM30" s="334" t="n">
        <v>6</v>
      </c>
      <c r="AN30" s="335"/>
      <c r="AO30" s="335"/>
      <c r="AP30" s="337"/>
      <c r="AQ30" s="334" t="n">
        <v>3</v>
      </c>
      <c r="AR30" s="335"/>
      <c r="AS30" s="337"/>
      <c r="AT30" s="334" t="n">
        <v>5</v>
      </c>
      <c r="AU30" s="335"/>
      <c r="AV30" s="337"/>
      <c r="AW30" s="336"/>
      <c r="AX30" s="335"/>
      <c r="AY30" s="337"/>
      <c r="AZ30" s="336"/>
      <c r="BA30" s="335"/>
      <c r="BB30" s="337"/>
      <c r="BC30" s="336"/>
      <c r="BD30" s="335"/>
      <c r="BE30" s="335"/>
      <c r="BF30" s="336"/>
      <c r="BG30" s="335"/>
      <c r="BH30" s="335"/>
      <c r="BI30" s="336"/>
      <c r="BJ30" s="335"/>
      <c r="BK30" s="337"/>
      <c r="BL30" s="336"/>
      <c r="BM30" s="335"/>
      <c r="BN30" s="337"/>
      <c r="BO30" s="334" t="n">
        <v>6</v>
      </c>
      <c r="BP30" s="335"/>
      <c r="BQ30" s="337"/>
      <c r="BR30" s="339"/>
      <c r="BS30" s="330" t="n">
        <f aca="false">BO30+AT30+AQ30+AM30+AJ30+AG30+G30+F30</f>
        <v>62</v>
      </c>
    </row>
    <row r="31" customFormat="false" ht="16.5" hidden="false" customHeight="false" outlineLevel="0" collapsed="false">
      <c r="A31" s="331" t="n">
        <v>19</v>
      </c>
      <c r="B31" s="332" t="s">
        <v>222</v>
      </c>
      <c r="C31" s="17"/>
      <c r="D31" s="17"/>
      <c r="E31" s="17"/>
      <c r="F31" s="331"/>
      <c r="G31" s="17"/>
      <c r="H31" s="333"/>
      <c r="I31" s="331"/>
      <c r="J31" s="17"/>
      <c r="K31" s="333"/>
      <c r="L31" s="331"/>
      <c r="M31" s="17"/>
      <c r="N31" s="333"/>
      <c r="O31" s="331"/>
      <c r="P31" s="17"/>
      <c r="Q31" s="333"/>
      <c r="R31" s="331"/>
      <c r="S31" s="17"/>
      <c r="T31" s="17"/>
      <c r="U31" s="331"/>
      <c r="V31" s="17"/>
      <c r="W31" s="333"/>
      <c r="X31" s="336"/>
      <c r="Y31" s="335"/>
      <c r="Z31" s="335"/>
      <c r="AA31" s="336"/>
      <c r="AB31" s="335"/>
      <c r="AC31" s="335"/>
      <c r="AD31" s="334" t="n">
        <v>20</v>
      </c>
      <c r="AE31" s="335"/>
      <c r="AF31" s="337"/>
      <c r="AG31" s="334" t="n">
        <v>11</v>
      </c>
      <c r="AH31" s="335"/>
      <c r="AI31" s="335"/>
      <c r="AJ31" s="336"/>
      <c r="AK31" s="335"/>
      <c r="AL31" s="335"/>
      <c r="AM31" s="336"/>
      <c r="AN31" s="335"/>
      <c r="AO31" s="335"/>
      <c r="AP31" s="337"/>
      <c r="AQ31" s="336"/>
      <c r="AR31" s="335"/>
      <c r="AS31" s="337"/>
      <c r="AT31" s="336"/>
      <c r="AU31" s="335"/>
      <c r="AV31" s="337"/>
      <c r="AW31" s="336"/>
      <c r="AX31" s="335"/>
      <c r="AY31" s="337"/>
      <c r="AZ31" s="336"/>
      <c r="BA31" s="335"/>
      <c r="BB31" s="337"/>
      <c r="BC31" s="336"/>
      <c r="BD31" s="335"/>
      <c r="BE31" s="335"/>
      <c r="BF31" s="336"/>
      <c r="BG31" s="335"/>
      <c r="BH31" s="335"/>
      <c r="BI31" s="336"/>
      <c r="BJ31" s="335"/>
      <c r="BK31" s="337"/>
      <c r="BL31" s="334" t="n">
        <v>20</v>
      </c>
      <c r="BM31" s="335"/>
      <c r="BN31" s="337"/>
      <c r="BO31" s="334" t="n">
        <v>8</v>
      </c>
      <c r="BP31" s="335"/>
      <c r="BQ31" s="337"/>
      <c r="BR31" s="339"/>
      <c r="BS31" s="330" t="n">
        <f aca="false">BO31+BL31+AG31+AD31</f>
        <v>59</v>
      </c>
    </row>
    <row r="32" customFormat="false" ht="16.5" hidden="false" customHeight="false" outlineLevel="0" collapsed="false">
      <c r="A32" s="331" t="n">
        <v>20</v>
      </c>
      <c r="B32" s="332" t="s">
        <v>225</v>
      </c>
      <c r="C32" s="17"/>
      <c r="D32" s="17"/>
      <c r="E32" s="17"/>
      <c r="F32" s="331"/>
      <c r="G32" s="17"/>
      <c r="H32" s="333"/>
      <c r="I32" s="331"/>
      <c r="J32" s="17"/>
      <c r="K32" s="333"/>
      <c r="L32" s="331"/>
      <c r="M32" s="17"/>
      <c r="N32" s="333"/>
      <c r="O32" s="331"/>
      <c r="P32" s="17"/>
      <c r="Q32" s="333"/>
      <c r="R32" s="331"/>
      <c r="S32" s="17"/>
      <c r="T32" s="17"/>
      <c r="U32" s="331"/>
      <c r="V32" s="17"/>
      <c r="W32" s="333"/>
      <c r="X32" s="336"/>
      <c r="Y32" s="335"/>
      <c r="Z32" s="335"/>
      <c r="AA32" s="336"/>
      <c r="AB32" s="335"/>
      <c r="AC32" s="335"/>
      <c r="AD32" s="334" t="n">
        <v>18</v>
      </c>
      <c r="AE32" s="335"/>
      <c r="AF32" s="337"/>
      <c r="AG32" s="336"/>
      <c r="AH32" s="335"/>
      <c r="AI32" s="335"/>
      <c r="AJ32" s="336"/>
      <c r="AK32" s="335"/>
      <c r="AL32" s="335"/>
      <c r="AM32" s="334" t="n">
        <v>12</v>
      </c>
      <c r="AN32" s="335"/>
      <c r="AO32" s="335"/>
      <c r="AP32" s="337"/>
      <c r="AQ32" s="336"/>
      <c r="AR32" s="335"/>
      <c r="AS32" s="337"/>
      <c r="AT32" s="336"/>
      <c r="AU32" s="335"/>
      <c r="AV32" s="337"/>
      <c r="AW32" s="336"/>
      <c r="AX32" s="335"/>
      <c r="AY32" s="337"/>
      <c r="AZ32" s="336"/>
      <c r="BA32" s="335"/>
      <c r="BB32" s="337"/>
      <c r="BC32" s="336"/>
      <c r="BD32" s="335"/>
      <c r="BE32" s="335"/>
      <c r="BF32" s="336"/>
      <c r="BG32" s="335"/>
      <c r="BH32" s="335"/>
      <c r="BI32" s="336"/>
      <c r="BJ32" s="335"/>
      <c r="BK32" s="337"/>
      <c r="BL32" s="334" t="n">
        <v>12</v>
      </c>
      <c r="BM32" s="335"/>
      <c r="BN32" s="337"/>
      <c r="BO32" s="334" t="n">
        <v>16</v>
      </c>
      <c r="BP32" s="335"/>
      <c r="BQ32" s="337"/>
      <c r="BR32" s="339"/>
      <c r="BS32" s="330" t="n">
        <f aca="false">BO32+BL32+AM32+AD32</f>
        <v>58</v>
      </c>
    </row>
    <row r="33" customFormat="false" ht="16.5" hidden="false" customHeight="false" outlineLevel="0" collapsed="false">
      <c r="A33" s="331" t="n">
        <v>21</v>
      </c>
      <c r="B33" s="332" t="s">
        <v>158</v>
      </c>
      <c r="C33" s="17"/>
      <c r="D33" s="17"/>
      <c r="E33" s="17"/>
      <c r="F33" s="331"/>
      <c r="G33" s="17"/>
      <c r="H33" s="333"/>
      <c r="I33" s="331"/>
      <c r="J33" s="17"/>
      <c r="K33" s="333"/>
      <c r="L33" s="331"/>
      <c r="M33" s="17"/>
      <c r="N33" s="333"/>
      <c r="O33" s="331"/>
      <c r="P33" s="17"/>
      <c r="Q33" s="333"/>
      <c r="R33" s="331" t="n">
        <v>20</v>
      </c>
      <c r="S33" s="17"/>
      <c r="T33" s="17"/>
      <c r="U33" s="331"/>
      <c r="V33" s="17"/>
      <c r="W33" s="333"/>
      <c r="X33" s="336"/>
      <c r="Y33" s="335"/>
      <c r="Z33" s="335"/>
      <c r="AA33" s="336"/>
      <c r="AB33" s="335"/>
      <c r="AC33" s="335"/>
      <c r="AD33" s="336"/>
      <c r="AE33" s="335"/>
      <c r="AF33" s="337"/>
      <c r="AG33" s="334" t="n">
        <v>13</v>
      </c>
      <c r="AH33" s="335"/>
      <c r="AI33" s="335"/>
      <c r="AJ33" s="336"/>
      <c r="AK33" s="335"/>
      <c r="AL33" s="335"/>
      <c r="AM33" s="336"/>
      <c r="AN33" s="335"/>
      <c r="AO33" s="335"/>
      <c r="AP33" s="337"/>
      <c r="AQ33" s="336"/>
      <c r="AR33" s="335"/>
      <c r="AS33" s="337"/>
      <c r="AT33" s="336"/>
      <c r="AU33" s="335"/>
      <c r="AV33" s="337"/>
      <c r="AW33" s="336"/>
      <c r="AX33" s="335"/>
      <c r="AY33" s="337"/>
      <c r="AZ33" s="334" t="n">
        <v>18</v>
      </c>
      <c r="BA33" s="335"/>
      <c r="BB33" s="337"/>
      <c r="BC33" s="336"/>
      <c r="BD33" s="335"/>
      <c r="BE33" s="335"/>
      <c r="BF33" s="336"/>
      <c r="BG33" s="335"/>
      <c r="BH33" s="335"/>
      <c r="BI33" s="336"/>
      <c r="BJ33" s="335"/>
      <c r="BK33" s="337"/>
      <c r="BL33" s="336"/>
      <c r="BM33" s="335"/>
      <c r="BN33" s="337"/>
      <c r="BO33" s="334" t="n">
        <v>5</v>
      </c>
      <c r="BP33" s="335"/>
      <c r="BQ33" s="337"/>
      <c r="BR33" s="339"/>
      <c r="BS33" s="330" t="n">
        <v>56</v>
      </c>
    </row>
    <row r="34" customFormat="false" ht="16.5" hidden="false" customHeight="false" outlineLevel="0" collapsed="false">
      <c r="A34" s="331" t="n">
        <v>22</v>
      </c>
      <c r="B34" s="332" t="s">
        <v>228</v>
      </c>
      <c r="C34" s="17"/>
      <c r="D34" s="17"/>
      <c r="E34" s="17"/>
      <c r="F34" s="331"/>
      <c r="G34" s="17"/>
      <c r="H34" s="333"/>
      <c r="I34" s="331"/>
      <c r="J34" s="17"/>
      <c r="K34" s="333"/>
      <c r="L34" s="331"/>
      <c r="M34" s="17"/>
      <c r="N34" s="333"/>
      <c r="O34" s="331"/>
      <c r="P34" s="17"/>
      <c r="Q34" s="333"/>
      <c r="R34" s="331"/>
      <c r="S34" s="17"/>
      <c r="T34" s="17"/>
      <c r="U34" s="331"/>
      <c r="V34" s="17"/>
      <c r="W34" s="333"/>
      <c r="X34" s="336"/>
      <c r="Y34" s="335"/>
      <c r="Z34" s="335"/>
      <c r="AA34" s="336"/>
      <c r="AB34" s="335"/>
      <c r="AC34" s="335"/>
      <c r="AD34" s="334" t="n">
        <v>16</v>
      </c>
      <c r="AE34" s="335"/>
      <c r="AF34" s="337"/>
      <c r="AG34" s="336"/>
      <c r="AH34" s="335"/>
      <c r="AI34" s="335"/>
      <c r="AJ34" s="336"/>
      <c r="AK34" s="335"/>
      <c r="AL34" s="335"/>
      <c r="AM34" s="336"/>
      <c r="AN34" s="335"/>
      <c r="AO34" s="335"/>
      <c r="AP34" s="337"/>
      <c r="AQ34" s="336"/>
      <c r="AR34" s="335"/>
      <c r="AS34" s="337"/>
      <c r="AT34" s="336"/>
      <c r="AU34" s="335"/>
      <c r="AV34" s="337"/>
      <c r="AW34" s="334" t="n">
        <v>10</v>
      </c>
      <c r="AX34" s="335"/>
      <c r="AY34" s="337"/>
      <c r="AZ34" s="336"/>
      <c r="BA34" s="335"/>
      <c r="BB34" s="337"/>
      <c r="BC34" s="336"/>
      <c r="BD34" s="335"/>
      <c r="BE34" s="335"/>
      <c r="BF34" s="336"/>
      <c r="BG34" s="335"/>
      <c r="BH34" s="335"/>
      <c r="BI34" s="336"/>
      <c r="BJ34" s="335"/>
      <c r="BK34" s="337"/>
      <c r="BL34" s="334" t="n">
        <v>15</v>
      </c>
      <c r="BM34" s="335"/>
      <c r="BN34" s="337"/>
      <c r="BO34" s="336"/>
      <c r="BP34" s="335"/>
      <c r="BQ34" s="337"/>
      <c r="BR34" s="339"/>
      <c r="BS34" s="330" t="n">
        <v>41</v>
      </c>
    </row>
    <row r="35" customFormat="false" ht="16.5" hidden="false" customHeight="false" outlineLevel="0" collapsed="false">
      <c r="A35" s="331" t="n">
        <v>23</v>
      </c>
      <c r="B35" s="332" t="s">
        <v>137</v>
      </c>
      <c r="C35" s="17"/>
      <c r="D35" s="17"/>
      <c r="E35" s="17"/>
      <c r="F35" s="331"/>
      <c r="G35" s="17"/>
      <c r="H35" s="333"/>
      <c r="I35" s="331"/>
      <c r="J35" s="17"/>
      <c r="K35" s="333"/>
      <c r="L35" s="331" t="n">
        <v>11</v>
      </c>
      <c r="M35" s="17"/>
      <c r="N35" s="333"/>
      <c r="O35" s="331"/>
      <c r="P35" s="17"/>
      <c r="Q35" s="333"/>
      <c r="R35" s="331"/>
      <c r="S35" s="17"/>
      <c r="T35" s="17"/>
      <c r="U35" s="331"/>
      <c r="V35" s="17"/>
      <c r="W35" s="333"/>
      <c r="X35" s="336"/>
      <c r="Y35" s="335"/>
      <c r="Z35" s="335"/>
      <c r="AA35" s="336"/>
      <c r="AB35" s="335"/>
      <c r="AC35" s="335"/>
      <c r="AD35" s="336"/>
      <c r="AE35" s="335"/>
      <c r="AF35" s="337"/>
      <c r="AG35" s="336"/>
      <c r="AH35" s="335"/>
      <c r="AI35" s="335"/>
      <c r="AJ35" s="336"/>
      <c r="AK35" s="335"/>
      <c r="AL35" s="335"/>
      <c r="AM35" s="336"/>
      <c r="AN35" s="335"/>
      <c r="AO35" s="335"/>
      <c r="AP35" s="337"/>
      <c r="AQ35" s="334" t="n">
        <v>1</v>
      </c>
      <c r="AR35" s="335"/>
      <c r="AS35" s="337"/>
      <c r="AT35" s="334" t="n">
        <v>2</v>
      </c>
      <c r="AU35" s="335"/>
      <c r="AV35" s="337"/>
      <c r="AW35" s="336"/>
      <c r="AX35" s="335"/>
      <c r="AY35" s="337"/>
      <c r="AZ35" s="334" t="n">
        <v>15</v>
      </c>
      <c r="BA35" s="335"/>
      <c r="BB35" s="337"/>
      <c r="BC35" s="336"/>
      <c r="BD35" s="335"/>
      <c r="BE35" s="335"/>
      <c r="BF35" s="336"/>
      <c r="BG35" s="335"/>
      <c r="BH35" s="335"/>
      <c r="BI35" s="334" t="n">
        <v>10</v>
      </c>
      <c r="BJ35" s="335"/>
      <c r="BK35" s="337"/>
      <c r="BL35" s="336"/>
      <c r="BM35" s="335"/>
      <c r="BN35" s="337"/>
      <c r="BO35" s="336"/>
      <c r="BP35" s="335"/>
      <c r="BQ35" s="337"/>
      <c r="BR35" s="339"/>
      <c r="BS35" s="330" t="n">
        <f aca="false">BI35+AZ35+AT35+AQ35+L35</f>
        <v>39</v>
      </c>
    </row>
    <row r="36" customFormat="false" ht="16.5" hidden="false" customHeight="false" outlineLevel="0" collapsed="false">
      <c r="A36" s="331" t="n">
        <v>24</v>
      </c>
      <c r="B36" s="332" t="s">
        <v>580</v>
      </c>
      <c r="C36" s="17"/>
      <c r="D36" s="17"/>
      <c r="E36" s="17"/>
      <c r="F36" s="331"/>
      <c r="G36" s="17"/>
      <c r="H36" s="333"/>
      <c r="I36" s="331"/>
      <c r="J36" s="17"/>
      <c r="K36" s="333"/>
      <c r="L36" s="331" t="n">
        <v>16</v>
      </c>
      <c r="M36" s="17"/>
      <c r="N36" s="333"/>
      <c r="O36" s="331"/>
      <c r="P36" s="17"/>
      <c r="Q36" s="333"/>
      <c r="R36" s="331"/>
      <c r="S36" s="17"/>
      <c r="T36" s="17"/>
      <c r="U36" s="331"/>
      <c r="V36" s="17"/>
      <c r="W36" s="333"/>
      <c r="X36" s="336"/>
      <c r="Y36" s="335"/>
      <c r="Z36" s="335"/>
      <c r="AA36" s="336"/>
      <c r="AB36" s="335"/>
      <c r="AC36" s="335"/>
      <c r="AD36" s="336"/>
      <c r="AE36" s="335"/>
      <c r="AF36" s="337"/>
      <c r="AG36" s="336"/>
      <c r="AH36" s="335"/>
      <c r="AI36" s="335"/>
      <c r="AJ36" s="336"/>
      <c r="AK36" s="335"/>
      <c r="AL36" s="335"/>
      <c r="AM36" s="336"/>
      <c r="AN36" s="335"/>
      <c r="AO36" s="335"/>
      <c r="AP36" s="337"/>
      <c r="AQ36" s="336"/>
      <c r="AR36" s="335"/>
      <c r="AS36" s="337"/>
      <c r="AT36" s="336"/>
      <c r="AU36" s="335"/>
      <c r="AV36" s="337"/>
      <c r="AW36" s="336"/>
      <c r="AX36" s="335"/>
      <c r="AY36" s="337"/>
      <c r="AZ36" s="336"/>
      <c r="BA36" s="335"/>
      <c r="BB36" s="337"/>
      <c r="BC36" s="336"/>
      <c r="BD36" s="335"/>
      <c r="BE36" s="335"/>
      <c r="BF36" s="336"/>
      <c r="BG36" s="335"/>
      <c r="BH36" s="335"/>
      <c r="BI36" s="336"/>
      <c r="BJ36" s="335"/>
      <c r="BK36" s="337"/>
      <c r="BL36" s="336"/>
      <c r="BM36" s="335"/>
      <c r="BN36" s="337"/>
      <c r="BO36" s="334" t="n">
        <v>20</v>
      </c>
      <c r="BP36" s="335"/>
      <c r="BQ36" s="337"/>
      <c r="BR36" s="339"/>
      <c r="BS36" s="330" t="n">
        <v>36</v>
      </c>
    </row>
    <row r="37" customFormat="false" ht="16.5" hidden="false" customHeight="false" outlineLevel="0" collapsed="false">
      <c r="A37" s="331" t="n">
        <v>25</v>
      </c>
      <c r="B37" s="332" t="s">
        <v>99</v>
      </c>
      <c r="C37" s="17"/>
      <c r="D37" s="17"/>
      <c r="E37" s="17"/>
      <c r="F37" s="331"/>
      <c r="G37" s="17"/>
      <c r="H37" s="333"/>
      <c r="I37" s="331" t="n">
        <v>18</v>
      </c>
      <c r="J37" s="17"/>
      <c r="K37" s="333"/>
      <c r="L37" s="331"/>
      <c r="M37" s="17"/>
      <c r="N37" s="333"/>
      <c r="O37" s="331"/>
      <c r="P37" s="17"/>
      <c r="Q37" s="333"/>
      <c r="R37" s="331"/>
      <c r="S37" s="17"/>
      <c r="T37" s="17"/>
      <c r="U37" s="331"/>
      <c r="V37" s="17"/>
      <c r="W37" s="333"/>
      <c r="X37" s="336"/>
      <c r="Y37" s="335"/>
      <c r="Z37" s="335"/>
      <c r="AA37" s="336"/>
      <c r="AB37" s="335"/>
      <c r="AC37" s="335"/>
      <c r="AD37" s="336"/>
      <c r="AE37" s="335"/>
      <c r="AF37" s="337"/>
      <c r="AG37" s="336"/>
      <c r="AH37" s="335"/>
      <c r="AI37" s="335"/>
      <c r="AJ37" s="336"/>
      <c r="AK37" s="335"/>
      <c r="AL37" s="335"/>
      <c r="AM37" s="336"/>
      <c r="AN37" s="335"/>
      <c r="AO37" s="335"/>
      <c r="AP37" s="337"/>
      <c r="AQ37" s="336"/>
      <c r="AR37" s="335"/>
      <c r="AS37" s="337"/>
      <c r="AT37" s="334" t="n">
        <v>18</v>
      </c>
      <c r="AU37" s="335"/>
      <c r="AV37" s="337"/>
      <c r="AW37" s="336"/>
      <c r="AX37" s="335"/>
      <c r="AY37" s="337"/>
      <c r="AZ37" s="336"/>
      <c r="BA37" s="335"/>
      <c r="BB37" s="337"/>
      <c r="BC37" s="336"/>
      <c r="BD37" s="335"/>
      <c r="BE37" s="335"/>
      <c r="BF37" s="336"/>
      <c r="BG37" s="335"/>
      <c r="BH37" s="335"/>
      <c r="BI37" s="336"/>
      <c r="BJ37" s="335"/>
      <c r="BK37" s="337"/>
      <c r="BL37" s="336"/>
      <c r="BM37" s="335"/>
      <c r="BN37" s="337"/>
      <c r="BO37" s="336"/>
      <c r="BP37" s="335"/>
      <c r="BQ37" s="337"/>
      <c r="BR37" s="339"/>
      <c r="BS37" s="330" t="n">
        <v>36</v>
      </c>
    </row>
    <row r="38" customFormat="false" ht="16.5" hidden="false" customHeight="false" outlineLevel="0" collapsed="false">
      <c r="A38" s="331" t="n">
        <v>26</v>
      </c>
      <c r="B38" s="332" t="s">
        <v>581</v>
      </c>
      <c r="C38" s="17"/>
      <c r="D38" s="17"/>
      <c r="E38" s="17"/>
      <c r="F38" s="331" t="n">
        <v>8</v>
      </c>
      <c r="G38" s="17"/>
      <c r="H38" s="333"/>
      <c r="I38" s="331"/>
      <c r="J38" s="17"/>
      <c r="K38" s="333"/>
      <c r="L38" s="331"/>
      <c r="M38" s="17"/>
      <c r="N38" s="333"/>
      <c r="O38" s="331"/>
      <c r="P38" s="17"/>
      <c r="Q38" s="333"/>
      <c r="R38" s="331"/>
      <c r="S38" s="17"/>
      <c r="T38" s="17"/>
      <c r="U38" s="331" t="n">
        <v>15</v>
      </c>
      <c r="V38" s="17"/>
      <c r="W38" s="333"/>
      <c r="X38" s="336"/>
      <c r="Y38" s="335"/>
      <c r="Z38" s="335"/>
      <c r="AA38" s="336"/>
      <c r="AB38" s="335"/>
      <c r="AC38" s="335"/>
      <c r="AD38" s="336"/>
      <c r="AE38" s="335"/>
      <c r="AF38" s="337"/>
      <c r="AG38" s="336"/>
      <c r="AH38" s="335"/>
      <c r="AI38" s="335"/>
      <c r="AJ38" s="336"/>
      <c r="AK38" s="335"/>
      <c r="AL38" s="335"/>
      <c r="AM38" s="336"/>
      <c r="AN38" s="335"/>
      <c r="AO38" s="335"/>
      <c r="AP38" s="337"/>
      <c r="AQ38" s="336"/>
      <c r="AR38" s="335"/>
      <c r="AS38" s="337"/>
      <c r="AT38" s="336"/>
      <c r="AU38" s="335"/>
      <c r="AV38" s="337"/>
      <c r="AW38" s="336"/>
      <c r="AX38" s="335"/>
      <c r="AY38" s="337"/>
      <c r="AZ38" s="336"/>
      <c r="BA38" s="335"/>
      <c r="BB38" s="337"/>
      <c r="BC38" s="336"/>
      <c r="BD38" s="335"/>
      <c r="BE38" s="335"/>
      <c r="BF38" s="336"/>
      <c r="BG38" s="335"/>
      <c r="BH38" s="335"/>
      <c r="BI38" s="336"/>
      <c r="BJ38" s="335"/>
      <c r="BK38" s="337"/>
      <c r="BL38" s="334" t="n">
        <v>13</v>
      </c>
      <c r="BM38" s="335"/>
      <c r="BN38" s="337"/>
      <c r="BO38" s="336"/>
      <c r="BP38" s="335"/>
      <c r="BQ38" s="337"/>
      <c r="BR38" s="339"/>
      <c r="BS38" s="330" t="n">
        <v>36</v>
      </c>
    </row>
    <row r="39" customFormat="false" ht="16.5" hidden="false" customHeight="false" outlineLevel="0" collapsed="false">
      <c r="A39" s="331" t="n">
        <v>27</v>
      </c>
      <c r="B39" s="332" t="s">
        <v>231</v>
      </c>
      <c r="C39" s="17"/>
      <c r="D39" s="17"/>
      <c r="E39" s="17"/>
      <c r="F39" s="331"/>
      <c r="G39" s="17"/>
      <c r="H39" s="333"/>
      <c r="I39" s="331"/>
      <c r="J39" s="17"/>
      <c r="K39" s="333"/>
      <c r="L39" s="331"/>
      <c r="M39" s="17"/>
      <c r="N39" s="333"/>
      <c r="O39" s="331"/>
      <c r="P39" s="17"/>
      <c r="Q39" s="333"/>
      <c r="R39" s="331"/>
      <c r="S39" s="17"/>
      <c r="T39" s="17"/>
      <c r="U39" s="331"/>
      <c r="V39" s="17"/>
      <c r="W39" s="333"/>
      <c r="X39" s="336"/>
      <c r="Y39" s="335"/>
      <c r="Z39" s="335"/>
      <c r="AA39" s="336"/>
      <c r="AB39" s="335"/>
      <c r="AC39" s="335"/>
      <c r="AD39" s="334" t="n">
        <v>15</v>
      </c>
      <c r="AE39" s="335"/>
      <c r="AF39" s="337"/>
      <c r="AG39" s="336"/>
      <c r="AH39" s="335"/>
      <c r="AI39" s="335"/>
      <c r="AJ39" s="336"/>
      <c r="AK39" s="335"/>
      <c r="AL39" s="335"/>
      <c r="AM39" s="336"/>
      <c r="AN39" s="335"/>
      <c r="AO39" s="335"/>
      <c r="AP39" s="337"/>
      <c r="AQ39" s="336"/>
      <c r="AR39" s="335"/>
      <c r="AS39" s="337"/>
      <c r="AT39" s="336"/>
      <c r="AU39" s="335"/>
      <c r="AV39" s="337"/>
      <c r="AW39" s="336"/>
      <c r="AX39" s="335"/>
      <c r="AY39" s="337"/>
      <c r="AZ39" s="336"/>
      <c r="BA39" s="335"/>
      <c r="BB39" s="337"/>
      <c r="BC39" s="336"/>
      <c r="BD39" s="335"/>
      <c r="BE39" s="335"/>
      <c r="BF39" s="336"/>
      <c r="BG39" s="335"/>
      <c r="BH39" s="335"/>
      <c r="BI39" s="336"/>
      <c r="BJ39" s="335"/>
      <c r="BK39" s="337"/>
      <c r="BL39" s="334" t="n">
        <v>18</v>
      </c>
      <c r="BM39" s="335"/>
      <c r="BN39" s="337"/>
      <c r="BO39" s="336"/>
      <c r="BP39" s="335"/>
      <c r="BQ39" s="337"/>
      <c r="BR39" s="339"/>
      <c r="BS39" s="330" t="n">
        <v>33</v>
      </c>
    </row>
    <row r="40" customFormat="false" ht="16.5" hidden="false" customHeight="false" outlineLevel="0" collapsed="false">
      <c r="A40" s="331" t="n">
        <v>28</v>
      </c>
      <c r="B40" s="332" t="s">
        <v>132</v>
      </c>
      <c r="C40" s="17"/>
      <c r="D40" s="17"/>
      <c r="E40" s="17"/>
      <c r="F40" s="331"/>
      <c r="G40" s="17"/>
      <c r="H40" s="333"/>
      <c r="I40" s="331"/>
      <c r="J40" s="17"/>
      <c r="K40" s="333"/>
      <c r="L40" s="331" t="n">
        <v>13</v>
      </c>
      <c r="M40" s="17"/>
      <c r="N40" s="333"/>
      <c r="O40" s="331"/>
      <c r="P40" s="17"/>
      <c r="Q40" s="333"/>
      <c r="R40" s="331"/>
      <c r="S40" s="17"/>
      <c r="T40" s="17"/>
      <c r="U40" s="331"/>
      <c r="V40" s="17"/>
      <c r="W40" s="333"/>
      <c r="X40" s="336"/>
      <c r="Y40" s="335"/>
      <c r="Z40" s="335"/>
      <c r="AA40" s="336"/>
      <c r="AB40" s="335"/>
      <c r="AC40" s="335"/>
      <c r="AD40" s="336"/>
      <c r="AE40" s="335"/>
      <c r="AF40" s="337"/>
      <c r="AG40" s="336"/>
      <c r="AH40" s="335"/>
      <c r="AI40" s="335"/>
      <c r="AJ40" s="336"/>
      <c r="AK40" s="335"/>
      <c r="AL40" s="335"/>
      <c r="AM40" s="336"/>
      <c r="AN40" s="335"/>
      <c r="AO40" s="335"/>
      <c r="AP40" s="337"/>
      <c r="AQ40" s="336"/>
      <c r="AR40" s="335"/>
      <c r="AS40" s="337"/>
      <c r="AT40" s="336"/>
      <c r="AU40" s="335"/>
      <c r="AV40" s="337"/>
      <c r="AW40" s="336"/>
      <c r="AX40" s="335"/>
      <c r="AY40" s="337"/>
      <c r="AZ40" s="334" t="n">
        <v>16</v>
      </c>
      <c r="BA40" s="335"/>
      <c r="BB40" s="337"/>
      <c r="BC40" s="336"/>
      <c r="BD40" s="335"/>
      <c r="BE40" s="335"/>
      <c r="BF40" s="336"/>
      <c r="BG40" s="335"/>
      <c r="BH40" s="335"/>
      <c r="BI40" s="336"/>
      <c r="BJ40" s="335"/>
      <c r="BK40" s="337"/>
      <c r="BL40" s="336"/>
      <c r="BM40" s="335"/>
      <c r="BN40" s="337"/>
      <c r="BO40" s="336"/>
      <c r="BP40" s="335"/>
      <c r="BQ40" s="337"/>
      <c r="BR40" s="337"/>
      <c r="BS40" s="330" t="n">
        <v>29</v>
      </c>
    </row>
    <row r="41" customFormat="false" ht="16.5" hidden="false" customHeight="false" outlineLevel="0" collapsed="false">
      <c r="A41" s="331" t="n">
        <v>29</v>
      </c>
      <c r="B41" s="344" t="s">
        <v>320</v>
      </c>
      <c r="C41" s="338"/>
      <c r="D41" s="338"/>
      <c r="E41" s="338"/>
      <c r="F41" s="334"/>
      <c r="G41" s="338"/>
      <c r="H41" s="339"/>
      <c r="I41" s="334"/>
      <c r="J41" s="338"/>
      <c r="K41" s="339"/>
      <c r="L41" s="334"/>
      <c r="M41" s="338"/>
      <c r="N41" s="339"/>
      <c r="O41" s="334"/>
      <c r="P41" s="338"/>
      <c r="Q41" s="339"/>
      <c r="R41" s="334"/>
      <c r="S41" s="338"/>
      <c r="T41" s="338"/>
      <c r="U41" s="334"/>
      <c r="V41" s="338"/>
      <c r="W41" s="339"/>
      <c r="X41" s="336"/>
      <c r="Y41" s="335"/>
      <c r="Z41" s="335"/>
      <c r="AA41" s="336"/>
      <c r="AB41" s="335"/>
      <c r="AC41" s="335"/>
      <c r="AD41" s="336"/>
      <c r="AE41" s="335"/>
      <c r="AF41" s="337"/>
      <c r="AG41" s="336"/>
      <c r="AH41" s="335"/>
      <c r="AI41" s="335"/>
      <c r="AJ41" s="336"/>
      <c r="AK41" s="335"/>
      <c r="AL41" s="335"/>
      <c r="AM41" s="334" t="n">
        <v>14</v>
      </c>
      <c r="AN41" s="335"/>
      <c r="AO41" s="335"/>
      <c r="AP41" s="337"/>
      <c r="AQ41" s="334" t="n">
        <v>15</v>
      </c>
      <c r="AR41" s="335"/>
      <c r="AS41" s="337"/>
      <c r="AT41" s="336"/>
      <c r="AU41" s="335"/>
      <c r="AV41" s="337"/>
      <c r="AW41" s="336"/>
      <c r="AX41" s="335"/>
      <c r="AY41" s="337"/>
      <c r="AZ41" s="336"/>
      <c r="BA41" s="335"/>
      <c r="BB41" s="337"/>
      <c r="BC41" s="336"/>
      <c r="BD41" s="335"/>
      <c r="BE41" s="335"/>
      <c r="BF41" s="336"/>
      <c r="BG41" s="335"/>
      <c r="BH41" s="335"/>
      <c r="BI41" s="336"/>
      <c r="BJ41" s="335"/>
      <c r="BK41" s="337"/>
      <c r="BL41" s="336"/>
      <c r="BM41" s="335"/>
      <c r="BN41" s="337"/>
      <c r="BO41" s="336"/>
      <c r="BP41" s="335"/>
      <c r="BQ41" s="337"/>
      <c r="BR41" s="339"/>
      <c r="BS41" s="330" t="n">
        <v>29</v>
      </c>
    </row>
    <row r="42" customFormat="false" ht="16.5" hidden="false" customHeight="false" outlineLevel="0" collapsed="false">
      <c r="A42" s="331" t="n">
        <v>30</v>
      </c>
      <c r="B42" s="344" t="s">
        <v>345</v>
      </c>
      <c r="C42" s="338"/>
      <c r="D42" s="338"/>
      <c r="E42" s="338"/>
      <c r="F42" s="334"/>
      <c r="G42" s="338"/>
      <c r="H42" s="339"/>
      <c r="I42" s="334"/>
      <c r="J42" s="338"/>
      <c r="K42" s="339"/>
      <c r="L42" s="334"/>
      <c r="M42" s="338"/>
      <c r="N42" s="339"/>
      <c r="O42" s="334"/>
      <c r="P42" s="338"/>
      <c r="Q42" s="339"/>
      <c r="R42" s="334"/>
      <c r="S42" s="338"/>
      <c r="T42" s="338"/>
      <c r="U42" s="334"/>
      <c r="V42" s="338"/>
      <c r="W42" s="339"/>
      <c r="X42" s="336"/>
      <c r="Y42" s="335"/>
      <c r="Z42" s="335"/>
      <c r="AA42" s="336"/>
      <c r="AB42" s="335"/>
      <c r="AC42" s="335"/>
      <c r="AD42" s="336"/>
      <c r="AE42" s="335"/>
      <c r="AF42" s="337"/>
      <c r="AG42" s="336"/>
      <c r="AH42" s="335"/>
      <c r="AI42" s="335"/>
      <c r="AJ42" s="336"/>
      <c r="AK42" s="335"/>
      <c r="AL42" s="335"/>
      <c r="AM42" s="336"/>
      <c r="AN42" s="335"/>
      <c r="AO42" s="335"/>
      <c r="AP42" s="337"/>
      <c r="AQ42" s="334" t="n">
        <v>8</v>
      </c>
      <c r="AR42" s="335"/>
      <c r="AS42" s="337"/>
      <c r="AT42" s="334" t="n">
        <v>3</v>
      </c>
      <c r="AU42" s="335"/>
      <c r="AV42" s="337"/>
      <c r="AW42" s="334" t="n">
        <v>8</v>
      </c>
      <c r="AX42" s="335"/>
      <c r="AY42" s="337"/>
      <c r="AZ42" s="336"/>
      <c r="BA42" s="335"/>
      <c r="BB42" s="337"/>
      <c r="BC42" s="336"/>
      <c r="BD42" s="335"/>
      <c r="BE42" s="335"/>
      <c r="BF42" s="336"/>
      <c r="BG42" s="335"/>
      <c r="BH42" s="335"/>
      <c r="BI42" s="334" t="n">
        <v>8</v>
      </c>
      <c r="BJ42" s="335"/>
      <c r="BK42" s="337"/>
      <c r="BL42" s="336"/>
      <c r="BM42" s="335"/>
      <c r="BN42" s="337"/>
      <c r="BO42" s="336"/>
      <c r="BP42" s="335"/>
      <c r="BQ42" s="337"/>
      <c r="BR42" s="339"/>
      <c r="BS42" s="330" t="n">
        <v>27</v>
      </c>
    </row>
    <row r="43" customFormat="false" ht="16.5" hidden="false" customHeight="false" outlineLevel="0" collapsed="false">
      <c r="A43" s="331" t="n">
        <v>31</v>
      </c>
      <c r="B43" s="332" t="s">
        <v>425</v>
      </c>
      <c r="C43" s="17"/>
      <c r="D43" s="17"/>
      <c r="E43" s="17"/>
      <c r="F43" s="331"/>
      <c r="G43" s="17"/>
      <c r="H43" s="333"/>
      <c r="I43" s="331"/>
      <c r="J43" s="17"/>
      <c r="K43" s="333"/>
      <c r="L43" s="331"/>
      <c r="M43" s="17"/>
      <c r="N43" s="333"/>
      <c r="O43" s="331"/>
      <c r="P43" s="17"/>
      <c r="Q43" s="333"/>
      <c r="R43" s="331"/>
      <c r="S43" s="17"/>
      <c r="T43" s="17"/>
      <c r="U43" s="331"/>
      <c r="V43" s="17"/>
      <c r="W43" s="333"/>
      <c r="X43" s="336"/>
      <c r="Y43" s="335"/>
      <c r="Z43" s="335"/>
      <c r="AA43" s="336"/>
      <c r="AB43" s="335"/>
      <c r="AC43" s="335"/>
      <c r="AD43" s="336"/>
      <c r="AE43" s="335"/>
      <c r="AF43" s="337"/>
      <c r="AG43" s="336"/>
      <c r="AH43" s="335"/>
      <c r="AI43" s="335"/>
      <c r="AJ43" s="336"/>
      <c r="AK43" s="335"/>
      <c r="AL43" s="335"/>
      <c r="AM43" s="336"/>
      <c r="AN43" s="335"/>
      <c r="AO43" s="335"/>
      <c r="AP43" s="337"/>
      <c r="AQ43" s="336"/>
      <c r="AR43" s="335"/>
      <c r="AS43" s="337"/>
      <c r="AT43" s="336"/>
      <c r="AU43" s="335"/>
      <c r="AV43" s="337"/>
      <c r="AW43" s="336"/>
      <c r="AX43" s="335"/>
      <c r="AY43" s="337"/>
      <c r="AZ43" s="336"/>
      <c r="BA43" s="335"/>
      <c r="BB43" s="337"/>
      <c r="BC43" s="336"/>
      <c r="BD43" s="335"/>
      <c r="BE43" s="335"/>
      <c r="BF43" s="336"/>
      <c r="BG43" s="335"/>
      <c r="BH43" s="335"/>
      <c r="BI43" s="334" t="n">
        <v>18</v>
      </c>
      <c r="BJ43" s="335"/>
      <c r="BK43" s="337"/>
      <c r="BL43" s="336"/>
      <c r="BM43" s="335"/>
      <c r="BN43" s="337"/>
      <c r="BO43" s="336"/>
      <c r="BP43" s="335"/>
      <c r="BQ43" s="337"/>
      <c r="BR43" s="339"/>
      <c r="BS43" s="330" t="n">
        <v>18</v>
      </c>
    </row>
    <row r="44" customFormat="false" ht="16.5" hidden="false" customHeight="false" outlineLevel="0" collapsed="false">
      <c r="A44" s="331" t="n">
        <v>32</v>
      </c>
      <c r="B44" s="332" t="s">
        <v>582</v>
      </c>
      <c r="C44" s="17"/>
      <c r="D44" s="17"/>
      <c r="E44" s="17"/>
      <c r="F44" s="331" t="n">
        <v>7</v>
      </c>
      <c r="G44" s="17"/>
      <c r="H44" s="333"/>
      <c r="I44" s="331"/>
      <c r="J44" s="17"/>
      <c r="K44" s="333"/>
      <c r="L44" s="331"/>
      <c r="M44" s="17"/>
      <c r="N44" s="333"/>
      <c r="O44" s="331"/>
      <c r="P44" s="17"/>
      <c r="Q44" s="333"/>
      <c r="R44" s="331"/>
      <c r="S44" s="17"/>
      <c r="T44" s="17"/>
      <c r="U44" s="331"/>
      <c r="V44" s="17"/>
      <c r="W44" s="333"/>
      <c r="X44" s="336"/>
      <c r="Y44" s="335"/>
      <c r="Z44" s="335"/>
      <c r="AA44" s="336"/>
      <c r="AB44" s="335"/>
      <c r="AC44" s="335"/>
      <c r="AD44" s="336"/>
      <c r="AE44" s="335"/>
      <c r="AF44" s="337"/>
      <c r="AG44" s="336"/>
      <c r="AH44" s="335"/>
      <c r="AI44" s="335"/>
      <c r="AJ44" s="334" t="n">
        <v>7</v>
      </c>
      <c r="AK44" s="335"/>
      <c r="AL44" s="335"/>
      <c r="AM44" s="334" t="n">
        <v>4</v>
      </c>
      <c r="AN44" s="335"/>
      <c r="AO44" s="335"/>
      <c r="AP44" s="337"/>
      <c r="AQ44" s="336"/>
      <c r="AR44" s="335"/>
      <c r="AS44" s="337"/>
      <c r="AT44" s="336"/>
      <c r="AU44" s="335"/>
      <c r="AV44" s="337"/>
      <c r="AW44" s="336"/>
      <c r="AX44" s="335"/>
      <c r="AY44" s="337"/>
      <c r="AZ44" s="336"/>
      <c r="BA44" s="335"/>
      <c r="BB44" s="337"/>
      <c r="BC44" s="336"/>
      <c r="BD44" s="335"/>
      <c r="BE44" s="335"/>
      <c r="BF44" s="336"/>
      <c r="BG44" s="335"/>
      <c r="BH44" s="335"/>
      <c r="BI44" s="336"/>
      <c r="BJ44" s="335"/>
      <c r="BK44" s="337"/>
      <c r="BL44" s="336"/>
      <c r="BM44" s="335"/>
      <c r="BN44" s="337"/>
      <c r="BO44" s="336"/>
      <c r="BP44" s="335"/>
      <c r="BQ44" s="337"/>
      <c r="BR44" s="339"/>
      <c r="BS44" s="330" t="n">
        <v>18</v>
      </c>
    </row>
    <row r="45" customFormat="false" ht="16.5" hidden="false" customHeight="false" outlineLevel="0" collapsed="false">
      <c r="A45" s="331" t="n">
        <v>33</v>
      </c>
      <c r="B45" s="345" t="s">
        <v>395</v>
      </c>
      <c r="C45" s="338"/>
      <c r="D45" s="338"/>
      <c r="E45" s="338"/>
      <c r="F45" s="334"/>
      <c r="G45" s="338"/>
      <c r="H45" s="339"/>
      <c r="I45" s="334"/>
      <c r="J45" s="338"/>
      <c r="K45" s="339"/>
      <c r="L45" s="334"/>
      <c r="M45" s="338"/>
      <c r="N45" s="339"/>
      <c r="O45" s="334"/>
      <c r="P45" s="338"/>
      <c r="Q45" s="339"/>
      <c r="R45" s="334"/>
      <c r="S45" s="338"/>
      <c r="T45" s="338"/>
      <c r="U45" s="334"/>
      <c r="V45" s="338"/>
      <c r="W45" s="339"/>
      <c r="X45" s="336"/>
      <c r="Y45" s="335"/>
      <c r="Z45" s="335"/>
      <c r="AA45" s="336"/>
      <c r="AB45" s="335"/>
      <c r="AC45" s="335"/>
      <c r="AD45" s="336"/>
      <c r="AE45" s="335"/>
      <c r="AF45" s="337"/>
      <c r="AG45" s="336"/>
      <c r="AH45" s="335"/>
      <c r="AI45" s="335"/>
      <c r="AJ45" s="336"/>
      <c r="AK45" s="335"/>
      <c r="AL45" s="335"/>
      <c r="AM45" s="336"/>
      <c r="AN45" s="335"/>
      <c r="AO45" s="335"/>
      <c r="AP45" s="337"/>
      <c r="AQ45" s="336"/>
      <c r="AR45" s="335"/>
      <c r="AS45" s="337"/>
      <c r="AT45" s="336"/>
      <c r="AU45" s="335"/>
      <c r="AV45" s="337"/>
      <c r="AW45" s="336"/>
      <c r="AX45" s="335"/>
      <c r="AY45" s="337"/>
      <c r="AZ45" s="336"/>
      <c r="BA45" s="335"/>
      <c r="BB45" s="337"/>
      <c r="BC45" s="334" t="n">
        <v>16</v>
      </c>
      <c r="BD45" s="335"/>
      <c r="BE45" s="335"/>
      <c r="BF45" s="336"/>
      <c r="BG45" s="335"/>
      <c r="BH45" s="335"/>
      <c r="BI45" s="336"/>
      <c r="BJ45" s="335"/>
      <c r="BK45" s="337"/>
      <c r="BL45" s="336"/>
      <c r="BM45" s="335"/>
      <c r="BN45" s="337"/>
      <c r="BO45" s="336"/>
      <c r="BP45" s="335"/>
      <c r="BQ45" s="337"/>
      <c r="BR45" s="339"/>
      <c r="BS45" s="330" t="n">
        <v>16</v>
      </c>
    </row>
    <row r="46" customFormat="false" ht="16.5" hidden="false" customHeight="false" outlineLevel="0" collapsed="false">
      <c r="A46" s="331" t="n">
        <v>34</v>
      </c>
      <c r="B46" s="346" t="s">
        <v>317</v>
      </c>
      <c r="C46" s="17"/>
      <c r="D46" s="17"/>
      <c r="E46" s="17"/>
      <c r="F46" s="331"/>
      <c r="G46" s="17"/>
      <c r="H46" s="333"/>
      <c r="I46" s="331"/>
      <c r="J46" s="17"/>
      <c r="K46" s="333"/>
      <c r="L46" s="331"/>
      <c r="M46" s="17"/>
      <c r="N46" s="333"/>
      <c r="O46" s="331"/>
      <c r="P46" s="17"/>
      <c r="Q46" s="333"/>
      <c r="R46" s="331"/>
      <c r="S46" s="17"/>
      <c r="T46" s="17"/>
      <c r="U46" s="331"/>
      <c r="V46" s="17"/>
      <c r="W46" s="333"/>
      <c r="X46" s="336"/>
      <c r="Y46" s="335"/>
      <c r="Z46" s="335"/>
      <c r="AA46" s="336"/>
      <c r="AB46" s="335"/>
      <c r="AC46" s="335"/>
      <c r="AD46" s="336"/>
      <c r="AE46" s="335"/>
      <c r="AF46" s="337"/>
      <c r="AG46" s="336"/>
      <c r="AH46" s="335"/>
      <c r="AI46" s="335"/>
      <c r="AJ46" s="336"/>
      <c r="AK46" s="335"/>
      <c r="AL46" s="335"/>
      <c r="AM46" s="334" t="n">
        <v>15</v>
      </c>
      <c r="AN46" s="335"/>
      <c r="AO46" s="335"/>
      <c r="AP46" s="337"/>
      <c r="AQ46" s="336"/>
      <c r="AR46" s="335"/>
      <c r="AS46" s="337"/>
      <c r="AT46" s="336"/>
      <c r="AU46" s="335"/>
      <c r="AV46" s="337"/>
      <c r="AW46" s="336"/>
      <c r="AX46" s="335"/>
      <c r="AY46" s="337"/>
      <c r="AZ46" s="336"/>
      <c r="BA46" s="335"/>
      <c r="BB46" s="337"/>
      <c r="BC46" s="336"/>
      <c r="BD46" s="335"/>
      <c r="BE46" s="335"/>
      <c r="BF46" s="336"/>
      <c r="BG46" s="335"/>
      <c r="BH46" s="335"/>
      <c r="BI46" s="336"/>
      <c r="BJ46" s="335"/>
      <c r="BK46" s="337"/>
      <c r="BL46" s="336"/>
      <c r="BM46" s="335"/>
      <c r="BN46" s="337"/>
      <c r="BO46" s="336"/>
      <c r="BP46" s="335"/>
      <c r="BQ46" s="337"/>
      <c r="BR46" s="337"/>
      <c r="BS46" s="330" t="n">
        <v>15</v>
      </c>
    </row>
    <row r="47" customFormat="false" ht="15.75" hidden="false" customHeight="false" outlineLevel="0" collapsed="false">
      <c r="A47" s="331" t="n">
        <v>35</v>
      </c>
      <c r="B47" s="332" t="s">
        <v>357</v>
      </c>
      <c r="C47" s="17"/>
      <c r="D47" s="17"/>
      <c r="E47" s="17"/>
      <c r="F47" s="331"/>
      <c r="G47" s="17"/>
      <c r="H47" s="333"/>
      <c r="I47" s="331"/>
      <c r="J47" s="17"/>
      <c r="K47" s="333"/>
      <c r="L47" s="331"/>
      <c r="M47" s="17"/>
      <c r="N47" s="333"/>
      <c r="O47" s="331"/>
      <c r="P47" s="17"/>
      <c r="Q47" s="333"/>
      <c r="R47" s="331"/>
      <c r="S47" s="17"/>
      <c r="T47" s="17"/>
      <c r="U47" s="331"/>
      <c r="V47" s="17"/>
      <c r="W47" s="333"/>
      <c r="X47" s="336"/>
      <c r="Y47" s="335"/>
      <c r="Z47" s="335"/>
      <c r="AA47" s="336"/>
      <c r="AB47" s="335"/>
      <c r="AC47" s="335"/>
      <c r="AD47" s="336"/>
      <c r="AE47" s="335"/>
      <c r="AF47" s="337"/>
      <c r="AG47" s="336"/>
      <c r="AH47" s="335"/>
      <c r="AI47" s="335"/>
      <c r="AJ47" s="336"/>
      <c r="AK47" s="335"/>
      <c r="AL47" s="335"/>
      <c r="AM47" s="336"/>
      <c r="AN47" s="335"/>
      <c r="AO47" s="335"/>
      <c r="AP47" s="337"/>
      <c r="AQ47" s="334" t="n">
        <v>1</v>
      </c>
      <c r="AR47" s="335"/>
      <c r="AS47" s="337"/>
      <c r="AT47" s="336"/>
      <c r="AU47" s="335"/>
      <c r="AV47" s="337"/>
      <c r="AW47" s="336"/>
      <c r="AX47" s="335"/>
      <c r="AY47" s="337"/>
      <c r="AZ47" s="334" t="n">
        <v>13</v>
      </c>
      <c r="BA47" s="335"/>
      <c r="BB47" s="337"/>
      <c r="BC47" s="336"/>
      <c r="BD47" s="335"/>
      <c r="BE47" s="335"/>
      <c r="BF47" s="336"/>
      <c r="BG47" s="335"/>
      <c r="BH47" s="335"/>
      <c r="BI47" s="336"/>
      <c r="BJ47" s="335"/>
      <c r="BK47" s="337"/>
      <c r="BL47" s="336"/>
      <c r="BM47" s="335"/>
      <c r="BN47" s="337"/>
      <c r="BO47" s="336"/>
      <c r="BP47" s="335"/>
      <c r="BQ47" s="337"/>
      <c r="BR47" s="339"/>
      <c r="BS47" s="330" t="n">
        <v>14</v>
      </c>
    </row>
    <row r="48" s="242" customFormat="true" ht="12.75" hidden="false" customHeight="false" outlineLevel="0" collapsed="false"/>
    <row r="49" s="242" customFormat="true" ht="15.75" hidden="false" customHeight="false" outlineLevel="0" collapsed="false">
      <c r="A49" s="347" t="s">
        <v>52</v>
      </c>
      <c r="B49" s="348"/>
      <c r="C49" s="348"/>
      <c r="F49" s="230" t="s">
        <v>53</v>
      </c>
      <c r="AG49" s="347" t="s">
        <v>54</v>
      </c>
      <c r="AI49" s="230"/>
      <c r="AJ49" s="349"/>
      <c r="AM49" s="350"/>
      <c r="AW49" s="349" t="s">
        <v>55</v>
      </c>
    </row>
    <row r="50" customFormat="false" ht="15.75" hidden="false" customHeight="false" outlineLevel="0" collapsed="false">
      <c r="A50" s="49"/>
      <c r="B50" s="50"/>
      <c r="C50" s="50"/>
      <c r="F50" s="51"/>
      <c r="AG50" s="347"/>
      <c r="AI50" s="230"/>
      <c r="AJ50" s="349"/>
      <c r="AM50" s="350"/>
      <c r="AW50" s="349"/>
    </row>
    <row r="51" customFormat="false" ht="15.75" hidden="false" customHeight="false" outlineLevel="0" collapsed="false">
      <c r="A51" s="49" t="s">
        <v>56</v>
      </c>
      <c r="B51" s="50"/>
      <c r="C51" s="50"/>
      <c r="F51" s="51" t="s">
        <v>57</v>
      </c>
      <c r="AG51" s="347" t="s">
        <v>58</v>
      </c>
      <c r="AI51" s="230"/>
      <c r="AJ51" s="349"/>
      <c r="AM51" s="350"/>
      <c r="AW51" s="349" t="s">
        <v>59</v>
      </c>
    </row>
  </sheetData>
  <mergeCells count="37">
    <mergeCell ref="A1:BS1"/>
    <mergeCell ref="A2:BS2"/>
    <mergeCell ref="A3:BS3"/>
    <mergeCell ref="A4:BS4"/>
    <mergeCell ref="A6:BS6"/>
    <mergeCell ref="A7:BS7"/>
    <mergeCell ref="A8:BS8"/>
    <mergeCell ref="A11:A12"/>
    <mergeCell ref="B11:B12"/>
    <mergeCell ref="C11:W11"/>
    <mergeCell ref="X11:AI11"/>
    <mergeCell ref="AJ11:BE11"/>
    <mergeCell ref="BF11:BQ11"/>
    <mergeCell ref="BR11:BR12"/>
    <mergeCell ref="BS11:BS12"/>
    <mergeCell ref="C12:E12"/>
    <mergeCell ref="F12:H12"/>
    <mergeCell ref="I12:K12"/>
    <mergeCell ref="L12:N12"/>
    <mergeCell ref="O12:Q12"/>
    <mergeCell ref="R12:T12"/>
    <mergeCell ref="U12:W12"/>
    <mergeCell ref="X12:Z12"/>
    <mergeCell ref="AA12:AC12"/>
    <mergeCell ref="AD12:AF12"/>
    <mergeCell ref="AG12:AI12"/>
    <mergeCell ref="AJ12:AL12"/>
    <mergeCell ref="AM12:AP12"/>
    <mergeCell ref="AQ12:AS12"/>
    <mergeCell ref="AT12:AV12"/>
    <mergeCell ref="AW12:AY12"/>
    <mergeCell ref="AZ12:BB12"/>
    <mergeCell ref="BC12:BE12"/>
    <mergeCell ref="BF12:BH12"/>
    <mergeCell ref="BI12:BK12"/>
    <mergeCell ref="BL12:BN12"/>
    <mergeCell ref="BO12:BQ12"/>
  </mergeCells>
  <printOptions headings="false" gridLines="false" gridLinesSet="true" horizontalCentered="false" verticalCentered="false"/>
  <pageMargins left="0.25" right="0.170138888888889" top="0.2" bottom="0.170138888888889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F69"/>
  <sheetViews>
    <sheetView showFormulas="false" showGridLines="true" showRowColHeaders="true" showZeros="true" rightToLeft="false" tabSelected="false" showOutlineSymbols="true" defaultGridColor="true" view="pageBreakPreview" topLeftCell="A40" colorId="64" zoomScale="100" zoomScaleNormal="100" zoomScalePageLayoutView="100" workbookViewId="0">
      <selection pane="topLeft" activeCell="E41" activeCellId="0" sqref="E41"/>
    </sheetView>
  </sheetViews>
  <sheetFormatPr defaultColWidth="8.72265625" defaultRowHeight="12.75" zeroHeight="false" outlineLevelRow="0" outlineLevelCol="0"/>
  <cols>
    <col collapsed="false" customWidth="true" hidden="false" outlineLevel="0" max="1" min="1" style="351" width="4.57"/>
    <col collapsed="false" customWidth="true" hidden="false" outlineLevel="0" max="2" min="2" style="0" width="36.42"/>
    <col collapsed="false" customWidth="true" hidden="false" outlineLevel="0" max="3" min="3" style="0" width="30.28"/>
    <col collapsed="false" customWidth="true" hidden="false" outlineLevel="0" max="4" min="4" style="0" width="9.58"/>
    <col collapsed="false" customWidth="true" hidden="false" outlineLevel="0" max="5" min="5" style="0" width="36.42"/>
    <col collapsed="false" customWidth="true" hidden="false" outlineLevel="0" max="6" min="6" style="0" width="16.14"/>
    <col collapsed="false" customWidth="true" hidden="false" outlineLevel="0" max="246" min="246" style="0" width="4.57"/>
    <col collapsed="false" customWidth="true" hidden="false" outlineLevel="0" max="247" min="247" style="0" width="36.42"/>
    <col collapsed="false" customWidth="true" hidden="false" outlineLevel="0" max="248" min="248" style="0" width="26.29"/>
    <col collapsed="false" customWidth="true" hidden="false" outlineLevel="0" max="249" min="249" style="0" width="9.58"/>
    <col collapsed="false" customWidth="true" hidden="false" outlineLevel="0" max="250" min="250" style="0" width="36.42"/>
    <col collapsed="false" customWidth="true" hidden="false" outlineLevel="0" max="251" min="251" style="0" width="13.7"/>
    <col collapsed="false" customWidth="true" hidden="false" outlineLevel="0" max="502" min="502" style="0" width="4.57"/>
    <col collapsed="false" customWidth="true" hidden="false" outlineLevel="0" max="503" min="503" style="0" width="36.42"/>
    <col collapsed="false" customWidth="true" hidden="false" outlineLevel="0" max="504" min="504" style="0" width="26.29"/>
    <col collapsed="false" customWidth="true" hidden="false" outlineLevel="0" max="505" min="505" style="0" width="9.58"/>
    <col collapsed="false" customWidth="true" hidden="false" outlineLevel="0" max="506" min="506" style="0" width="36.42"/>
    <col collapsed="false" customWidth="true" hidden="false" outlineLevel="0" max="507" min="507" style="0" width="13.7"/>
    <col collapsed="false" customWidth="true" hidden="false" outlineLevel="0" max="758" min="758" style="0" width="4.57"/>
    <col collapsed="false" customWidth="true" hidden="false" outlineLevel="0" max="759" min="759" style="0" width="36.42"/>
    <col collapsed="false" customWidth="true" hidden="false" outlineLevel="0" max="760" min="760" style="0" width="26.29"/>
    <col collapsed="false" customWidth="true" hidden="false" outlineLevel="0" max="761" min="761" style="0" width="9.58"/>
    <col collapsed="false" customWidth="true" hidden="false" outlineLevel="0" max="762" min="762" style="0" width="36.42"/>
    <col collapsed="false" customWidth="true" hidden="false" outlineLevel="0" max="763" min="763" style="0" width="13.7"/>
  </cols>
  <sheetData>
    <row r="1" s="97" customFormat="true" ht="15" hidden="false" customHeight="true" outlineLevel="0" collapsed="false">
      <c r="A1" s="3" t="s">
        <v>0</v>
      </c>
      <c r="B1" s="3"/>
      <c r="C1" s="3"/>
      <c r="D1" s="3"/>
      <c r="E1" s="3"/>
      <c r="F1" s="3"/>
    </row>
    <row r="2" s="97" customFormat="true" ht="15" hidden="false" customHeight="true" outlineLevel="0" collapsed="false">
      <c r="A2" s="3" t="s">
        <v>1</v>
      </c>
      <c r="B2" s="3"/>
      <c r="C2" s="3"/>
      <c r="D2" s="3"/>
      <c r="E2" s="3"/>
      <c r="F2" s="3"/>
    </row>
    <row r="3" s="97" customFormat="true" ht="15" hidden="false" customHeight="true" outlineLevel="0" collapsed="false">
      <c r="A3" s="3" t="s">
        <v>2</v>
      </c>
      <c r="B3" s="3"/>
      <c r="C3" s="3"/>
      <c r="D3" s="3"/>
      <c r="E3" s="3"/>
      <c r="F3" s="3"/>
    </row>
    <row r="4" s="97" customFormat="true" ht="15" hidden="false" customHeight="true" outlineLevel="0" collapsed="false">
      <c r="A4" s="3" t="s">
        <v>3</v>
      </c>
      <c r="B4" s="3"/>
      <c r="C4" s="3"/>
      <c r="D4" s="3"/>
      <c r="E4" s="3"/>
      <c r="F4" s="3"/>
    </row>
    <row r="5" customFormat="false" ht="4.5" hidden="false" customHeight="true" outlineLevel="0" collapsed="false">
      <c r="A5" s="3"/>
      <c r="B5" s="3"/>
      <c r="C5" s="3"/>
      <c r="D5" s="3"/>
      <c r="E5" s="3"/>
      <c r="F5" s="3"/>
    </row>
    <row r="6" customFormat="false" ht="15.75" hidden="false" customHeight="false" outlineLevel="0" collapsed="false">
      <c r="A6" s="3" t="s">
        <v>583</v>
      </c>
      <c r="B6" s="3"/>
      <c r="C6" s="3"/>
      <c r="D6" s="3"/>
      <c r="E6" s="3"/>
      <c r="F6" s="3"/>
    </row>
    <row r="7" customFormat="false" ht="15.75" hidden="false" customHeight="false" outlineLevel="0" collapsed="false">
      <c r="A7" s="3" t="s">
        <v>7</v>
      </c>
      <c r="B7" s="3"/>
      <c r="C7" s="3"/>
      <c r="D7" s="3"/>
      <c r="E7" s="3"/>
      <c r="F7" s="3"/>
    </row>
    <row r="8" customFormat="false" ht="15.75" hidden="false" customHeight="false" outlineLevel="0" collapsed="false">
      <c r="A8" s="3" t="s">
        <v>584</v>
      </c>
      <c r="B8" s="3"/>
      <c r="C8" s="3"/>
      <c r="D8" s="3"/>
      <c r="E8" s="3"/>
      <c r="F8" s="3"/>
    </row>
    <row r="9" customFormat="false" ht="15.75" hidden="false" customHeight="false" outlineLevel="0" collapsed="false">
      <c r="A9" s="3" t="s">
        <v>585</v>
      </c>
      <c r="B9" s="3"/>
      <c r="C9" s="3"/>
      <c r="D9" s="3"/>
      <c r="E9" s="3"/>
      <c r="F9" s="3"/>
    </row>
    <row r="10" customFormat="false" ht="15.75" hidden="false" customHeight="false" outlineLevel="0" collapsed="false">
      <c r="A10" s="352"/>
      <c r="B10" s="353" t="s">
        <v>4</v>
      </c>
      <c r="C10" s="213"/>
      <c r="D10" s="354"/>
      <c r="E10" s="354"/>
      <c r="F10" s="355"/>
    </row>
    <row r="11" customFormat="false" ht="5.25" hidden="false" customHeight="true" outlineLevel="0" collapsed="false"/>
    <row r="12" customFormat="false" ht="30" hidden="false" customHeight="true" outlineLevel="0" collapsed="false">
      <c r="A12" s="30" t="s">
        <v>586</v>
      </c>
      <c r="B12" s="356" t="s">
        <v>21</v>
      </c>
      <c r="C12" s="30" t="s">
        <v>587</v>
      </c>
      <c r="D12" s="357" t="s">
        <v>588</v>
      </c>
      <c r="E12" s="30" t="s">
        <v>589</v>
      </c>
      <c r="F12" s="358" t="s">
        <v>590</v>
      </c>
    </row>
    <row r="13" customFormat="false" ht="15" hidden="false" customHeight="false" outlineLevel="0" collapsed="false">
      <c r="A13" s="359" t="n">
        <v>1</v>
      </c>
      <c r="B13" s="26" t="s">
        <v>591</v>
      </c>
      <c r="C13" s="221" t="s">
        <v>592</v>
      </c>
      <c r="D13" s="221" t="s">
        <v>593</v>
      </c>
      <c r="E13" s="221" t="s">
        <v>577</v>
      </c>
      <c r="F13" s="30" t="s">
        <v>594</v>
      </c>
    </row>
    <row r="14" customFormat="false" ht="15" hidden="false" customHeight="false" outlineLevel="0" collapsed="false">
      <c r="A14" s="359" t="n">
        <v>2</v>
      </c>
      <c r="B14" s="26" t="s">
        <v>595</v>
      </c>
      <c r="C14" s="221" t="s">
        <v>596</v>
      </c>
      <c r="D14" s="221" t="s">
        <v>593</v>
      </c>
      <c r="E14" s="221" t="s">
        <v>39</v>
      </c>
      <c r="F14" s="30" t="s">
        <v>597</v>
      </c>
    </row>
    <row r="15" customFormat="false" ht="15" hidden="false" customHeight="false" outlineLevel="0" collapsed="false">
      <c r="A15" s="359" t="n">
        <v>3</v>
      </c>
      <c r="B15" s="26" t="s">
        <v>598</v>
      </c>
      <c r="C15" s="221" t="s">
        <v>599</v>
      </c>
      <c r="D15" s="221" t="s">
        <v>593</v>
      </c>
      <c r="E15" s="221" t="s">
        <v>110</v>
      </c>
      <c r="F15" s="30" t="s">
        <v>597</v>
      </c>
    </row>
    <row r="16" customFormat="false" ht="15" hidden="false" customHeight="false" outlineLevel="0" collapsed="false">
      <c r="A16" s="359" t="n">
        <v>4</v>
      </c>
      <c r="B16" s="26" t="s">
        <v>600</v>
      </c>
      <c r="C16" s="221" t="s">
        <v>601</v>
      </c>
      <c r="D16" s="221" t="s">
        <v>593</v>
      </c>
      <c r="E16" s="221" t="s">
        <v>110</v>
      </c>
      <c r="F16" s="30" t="s">
        <v>597</v>
      </c>
    </row>
    <row r="17" customFormat="false" ht="15" hidden="false" customHeight="false" outlineLevel="0" collapsed="false">
      <c r="A17" s="359" t="n">
        <v>5</v>
      </c>
      <c r="B17" s="26" t="s">
        <v>602</v>
      </c>
      <c r="C17" s="221" t="s">
        <v>603</v>
      </c>
      <c r="D17" s="221" t="s">
        <v>593</v>
      </c>
      <c r="E17" s="221" t="s">
        <v>604</v>
      </c>
      <c r="F17" s="30" t="s">
        <v>597</v>
      </c>
    </row>
    <row r="18" customFormat="false" ht="15" hidden="false" customHeight="false" outlineLevel="0" collapsed="false">
      <c r="A18" s="359" t="n">
        <v>6</v>
      </c>
      <c r="B18" s="26" t="s">
        <v>605</v>
      </c>
      <c r="C18" s="221" t="s">
        <v>606</v>
      </c>
      <c r="D18" s="221" t="s">
        <v>593</v>
      </c>
      <c r="E18" s="221" t="s">
        <v>70</v>
      </c>
      <c r="F18" s="30" t="s">
        <v>597</v>
      </c>
    </row>
    <row r="19" customFormat="false" ht="15" hidden="false" customHeight="false" outlineLevel="0" collapsed="false">
      <c r="A19" s="359" t="n">
        <v>7</v>
      </c>
      <c r="B19" s="26" t="s">
        <v>607</v>
      </c>
      <c r="C19" s="221" t="s">
        <v>606</v>
      </c>
      <c r="D19" s="221" t="s">
        <v>593</v>
      </c>
      <c r="E19" s="221" t="s">
        <v>582</v>
      </c>
      <c r="F19" s="30" t="s">
        <v>594</v>
      </c>
    </row>
    <row r="20" customFormat="false" ht="15" hidden="false" customHeight="false" outlineLevel="0" collapsed="false">
      <c r="A20" s="359" t="n">
        <v>8</v>
      </c>
      <c r="B20" s="26" t="s">
        <v>608</v>
      </c>
      <c r="C20" s="221" t="s">
        <v>606</v>
      </c>
      <c r="D20" s="221" t="s">
        <v>593</v>
      </c>
      <c r="E20" s="221" t="s">
        <v>609</v>
      </c>
      <c r="F20" s="30" t="s">
        <v>597</v>
      </c>
    </row>
    <row r="21" customFormat="false" ht="15" hidden="false" customHeight="false" outlineLevel="0" collapsed="false">
      <c r="A21" s="359" t="n">
        <v>9</v>
      </c>
      <c r="B21" s="26" t="s">
        <v>610</v>
      </c>
      <c r="C21" s="221" t="s">
        <v>606</v>
      </c>
      <c r="D21" s="221" t="s">
        <v>593</v>
      </c>
      <c r="E21" s="221" t="s">
        <v>36</v>
      </c>
      <c r="F21" s="30" t="s">
        <v>597</v>
      </c>
    </row>
    <row r="22" customFormat="false" ht="15" hidden="false" customHeight="false" outlineLevel="0" collapsed="false">
      <c r="A22" s="359" t="n">
        <v>10</v>
      </c>
      <c r="B22" s="26" t="s">
        <v>611</v>
      </c>
      <c r="C22" s="221" t="s">
        <v>606</v>
      </c>
      <c r="D22" s="221" t="s">
        <v>593</v>
      </c>
      <c r="E22" s="221" t="s">
        <v>609</v>
      </c>
      <c r="F22" s="30" t="s">
        <v>597</v>
      </c>
    </row>
    <row r="23" customFormat="false" ht="15" hidden="false" customHeight="false" outlineLevel="0" collapsed="false">
      <c r="A23" s="359" t="n">
        <v>11</v>
      </c>
      <c r="B23" s="60" t="s">
        <v>612</v>
      </c>
      <c r="C23" s="221" t="s">
        <v>606</v>
      </c>
      <c r="D23" s="221" t="s">
        <v>593</v>
      </c>
      <c r="E23" s="221" t="s">
        <v>582</v>
      </c>
      <c r="F23" s="30" t="s">
        <v>594</v>
      </c>
    </row>
    <row r="24" customFormat="false" ht="15" hidden="false" customHeight="false" outlineLevel="0" collapsed="false">
      <c r="A24" s="359" t="n">
        <v>12</v>
      </c>
      <c r="B24" s="26" t="s">
        <v>613</v>
      </c>
      <c r="C24" s="221" t="s">
        <v>606</v>
      </c>
      <c r="D24" s="221" t="s">
        <v>593</v>
      </c>
      <c r="E24" s="221" t="s">
        <v>73</v>
      </c>
      <c r="F24" s="30" t="s">
        <v>594</v>
      </c>
    </row>
    <row r="25" customFormat="false" ht="15" hidden="false" customHeight="false" outlineLevel="0" collapsed="false">
      <c r="A25" s="359" t="n">
        <v>13</v>
      </c>
      <c r="B25" s="26" t="s">
        <v>614</v>
      </c>
      <c r="C25" s="221" t="s">
        <v>606</v>
      </c>
      <c r="D25" s="221" t="s">
        <v>593</v>
      </c>
      <c r="E25" s="221" t="s">
        <v>39</v>
      </c>
      <c r="F25" s="30" t="s">
        <v>597</v>
      </c>
    </row>
    <row r="26" customFormat="false" ht="15" hidden="false" customHeight="false" outlineLevel="0" collapsed="false">
      <c r="A26" s="359" t="n">
        <v>14</v>
      </c>
      <c r="B26" s="26" t="s">
        <v>615</v>
      </c>
      <c r="C26" s="221" t="s">
        <v>606</v>
      </c>
      <c r="D26" s="221" t="s">
        <v>593</v>
      </c>
      <c r="E26" s="221" t="s">
        <v>110</v>
      </c>
      <c r="F26" s="30" t="s">
        <v>594</v>
      </c>
    </row>
    <row r="27" customFormat="false" ht="15" hidden="false" customHeight="false" outlineLevel="0" collapsed="false">
      <c r="A27" s="359" t="n">
        <v>15</v>
      </c>
      <c r="B27" s="26" t="s">
        <v>616</v>
      </c>
      <c r="C27" s="221" t="s">
        <v>606</v>
      </c>
      <c r="D27" s="221" t="s">
        <v>593</v>
      </c>
      <c r="E27" s="221" t="s">
        <v>99</v>
      </c>
      <c r="F27" s="30" t="s">
        <v>594</v>
      </c>
    </row>
    <row r="28" customFormat="false" ht="15" hidden="false" customHeight="false" outlineLevel="0" collapsed="false">
      <c r="A28" s="359" t="n">
        <v>16</v>
      </c>
      <c r="B28" s="26" t="s">
        <v>617</v>
      </c>
      <c r="C28" s="221" t="s">
        <v>606</v>
      </c>
      <c r="D28" s="221" t="s">
        <v>593</v>
      </c>
      <c r="E28" s="221" t="s">
        <v>110</v>
      </c>
      <c r="F28" s="30" t="s">
        <v>597</v>
      </c>
    </row>
    <row r="29" customFormat="false" ht="15" hidden="false" customHeight="false" outlineLevel="0" collapsed="false">
      <c r="A29" s="359" t="n">
        <v>17</v>
      </c>
      <c r="B29" s="26" t="s">
        <v>618</v>
      </c>
      <c r="C29" s="221" t="s">
        <v>606</v>
      </c>
      <c r="D29" s="221" t="s">
        <v>593</v>
      </c>
      <c r="E29" s="221" t="s">
        <v>212</v>
      </c>
      <c r="F29" s="30" t="s">
        <v>597</v>
      </c>
    </row>
    <row r="30" customFormat="false" ht="15" hidden="false" customHeight="false" outlineLevel="0" collapsed="false">
      <c r="A30" s="359" t="n">
        <v>18</v>
      </c>
      <c r="B30" s="26" t="s">
        <v>619</v>
      </c>
      <c r="C30" s="221" t="s">
        <v>606</v>
      </c>
      <c r="D30" s="221" t="s">
        <v>593</v>
      </c>
      <c r="E30" s="221" t="s">
        <v>158</v>
      </c>
      <c r="F30" s="30" t="s">
        <v>597</v>
      </c>
    </row>
    <row r="31" customFormat="false" ht="15" hidden="false" customHeight="false" outlineLevel="0" collapsed="false">
      <c r="A31" s="359" t="n">
        <v>19</v>
      </c>
      <c r="B31" s="26" t="s">
        <v>620</v>
      </c>
      <c r="C31" s="221" t="s">
        <v>606</v>
      </c>
      <c r="D31" s="221" t="s">
        <v>593</v>
      </c>
      <c r="E31" s="221" t="s">
        <v>222</v>
      </c>
      <c r="F31" s="30" t="s">
        <v>594</v>
      </c>
    </row>
    <row r="32" customFormat="false" ht="15" hidden="false" customHeight="false" outlineLevel="0" collapsed="false">
      <c r="A32" s="359" t="n">
        <v>20</v>
      </c>
      <c r="B32" s="26" t="s">
        <v>621</v>
      </c>
      <c r="C32" s="221" t="s">
        <v>606</v>
      </c>
      <c r="D32" s="221" t="s">
        <v>593</v>
      </c>
      <c r="E32" s="221" t="s">
        <v>622</v>
      </c>
      <c r="F32" s="30" t="s">
        <v>597</v>
      </c>
    </row>
    <row r="33" customFormat="false" ht="15" hidden="false" customHeight="false" outlineLevel="0" collapsed="false">
      <c r="A33" s="359" t="n">
        <v>21</v>
      </c>
      <c r="B33" s="26" t="s">
        <v>623</v>
      </c>
      <c r="C33" s="221" t="s">
        <v>606</v>
      </c>
      <c r="D33" s="221" t="s">
        <v>593</v>
      </c>
      <c r="E33" s="221" t="s">
        <v>33</v>
      </c>
      <c r="F33" s="30" t="s">
        <v>597</v>
      </c>
    </row>
    <row r="34" customFormat="false" ht="15" hidden="false" customHeight="false" outlineLevel="0" collapsed="false">
      <c r="A34" s="359" t="n">
        <v>22</v>
      </c>
      <c r="B34" s="26" t="s">
        <v>624</v>
      </c>
      <c r="C34" s="221" t="s">
        <v>606</v>
      </c>
      <c r="D34" s="221" t="s">
        <v>593</v>
      </c>
      <c r="E34" s="221" t="s">
        <v>70</v>
      </c>
      <c r="F34" s="30" t="s">
        <v>597</v>
      </c>
    </row>
    <row r="35" customFormat="false" ht="15" hidden="false" customHeight="false" outlineLevel="0" collapsed="false">
      <c r="A35" s="359" t="n">
        <v>23</v>
      </c>
      <c r="B35" s="26" t="s">
        <v>625</v>
      </c>
      <c r="C35" s="221" t="s">
        <v>606</v>
      </c>
      <c r="D35" s="221" t="s">
        <v>593</v>
      </c>
      <c r="E35" s="221" t="s">
        <v>225</v>
      </c>
      <c r="F35" s="30" t="s">
        <v>594</v>
      </c>
    </row>
    <row r="36" customFormat="false" ht="15" hidden="false" customHeight="false" outlineLevel="0" collapsed="false">
      <c r="A36" s="359" t="n">
        <v>24</v>
      </c>
      <c r="B36" s="26" t="s">
        <v>626</v>
      </c>
      <c r="C36" s="221" t="s">
        <v>606</v>
      </c>
      <c r="D36" s="221" t="s">
        <v>593</v>
      </c>
      <c r="E36" s="221" t="s">
        <v>609</v>
      </c>
      <c r="F36" s="30" t="s">
        <v>597</v>
      </c>
    </row>
    <row r="37" customFormat="false" ht="15" hidden="false" customHeight="false" outlineLevel="0" collapsed="false">
      <c r="A37" s="359" t="n">
        <v>25</v>
      </c>
      <c r="B37" s="26" t="s">
        <v>627</v>
      </c>
      <c r="C37" s="221" t="s">
        <v>606</v>
      </c>
      <c r="D37" s="221" t="s">
        <v>593</v>
      </c>
      <c r="E37" s="221" t="s">
        <v>33</v>
      </c>
      <c r="F37" s="30" t="s">
        <v>594</v>
      </c>
    </row>
    <row r="38" customFormat="false" ht="15" hidden="false" customHeight="false" outlineLevel="0" collapsed="false">
      <c r="A38" s="359" t="n">
        <v>26</v>
      </c>
      <c r="B38" s="26" t="s">
        <v>628</v>
      </c>
      <c r="C38" s="221" t="s">
        <v>606</v>
      </c>
      <c r="D38" s="221" t="s">
        <v>593</v>
      </c>
      <c r="E38" s="221" t="s">
        <v>95</v>
      </c>
      <c r="F38" s="30" t="s">
        <v>594</v>
      </c>
    </row>
    <row r="39" customFormat="false" ht="15" hidden="false" customHeight="false" outlineLevel="0" collapsed="false">
      <c r="A39" s="359" t="n">
        <v>27</v>
      </c>
      <c r="B39" s="26" t="s">
        <v>629</v>
      </c>
      <c r="C39" s="221" t="s">
        <v>606</v>
      </c>
      <c r="D39" s="221" t="s">
        <v>593</v>
      </c>
      <c r="E39" s="221" t="s">
        <v>580</v>
      </c>
      <c r="F39" s="30" t="s">
        <v>594</v>
      </c>
    </row>
    <row r="40" customFormat="false" ht="15" hidden="false" customHeight="false" outlineLevel="0" collapsed="false">
      <c r="A40" s="359" t="n">
        <v>28</v>
      </c>
      <c r="B40" s="26" t="s">
        <v>630</v>
      </c>
      <c r="C40" s="221" t="s">
        <v>606</v>
      </c>
      <c r="D40" s="221" t="s">
        <v>631</v>
      </c>
      <c r="E40" s="221" t="s">
        <v>212</v>
      </c>
      <c r="F40" s="30" t="s">
        <v>594</v>
      </c>
    </row>
    <row r="41" customFormat="false" ht="15" hidden="false" customHeight="false" outlineLevel="0" collapsed="false">
      <c r="A41" s="359" t="n">
        <v>29</v>
      </c>
      <c r="B41" s="60" t="s">
        <v>632</v>
      </c>
      <c r="C41" s="31" t="s">
        <v>606</v>
      </c>
      <c r="D41" s="31" t="s">
        <v>631</v>
      </c>
      <c r="E41" s="31" t="s">
        <v>576</v>
      </c>
      <c r="F41" s="30" t="s">
        <v>594</v>
      </c>
    </row>
    <row r="42" customFormat="false" ht="15" hidden="false" customHeight="false" outlineLevel="0" collapsed="false">
      <c r="A42" s="359" t="n">
        <v>30</v>
      </c>
      <c r="B42" s="26" t="s">
        <v>633</v>
      </c>
      <c r="C42" s="221" t="s">
        <v>606</v>
      </c>
      <c r="D42" s="221" t="s">
        <v>631</v>
      </c>
      <c r="E42" s="221" t="s">
        <v>577</v>
      </c>
      <c r="F42" s="30" t="s">
        <v>594</v>
      </c>
    </row>
    <row r="43" customFormat="false" ht="15" hidden="false" customHeight="false" outlineLevel="0" collapsed="false">
      <c r="A43" s="359" t="n">
        <v>31</v>
      </c>
      <c r="B43" s="26" t="s">
        <v>634</v>
      </c>
      <c r="C43" s="221" t="s">
        <v>606</v>
      </c>
      <c r="D43" s="221" t="s">
        <v>631</v>
      </c>
      <c r="E43" s="221" t="s">
        <v>39</v>
      </c>
      <c r="F43" s="30" t="s">
        <v>594</v>
      </c>
    </row>
    <row r="44" customFormat="false" ht="15" hidden="false" customHeight="false" outlineLevel="0" collapsed="false">
      <c r="A44" s="359" t="n">
        <v>32</v>
      </c>
      <c r="B44" s="26" t="s">
        <v>635</v>
      </c>
      <c r="C44" s="221" t="s">
        <v>606</v>
      </c>
      <c r="D44" s="221" t="s">
        <v>631</v>
      </c>
      <c r="E44" s="221" t="s">
        <v>577</v>
      </c>
      <c r="F44" s="30" t="s">
        <v>594</v>
      </c>
    </row>
    <row r="45" customFormat="false" ht="15" hidden="false" customHeight="false" outlineLevel="0" collapsed="false">
      <c r="A45" s="359" t="n">
        <v>33</v>
      </c>
      <c r="B45" s="26" t="s">
        <v>636</v>
      </c>
      <c r="C45" s="221" t="s">
        <v>606</v>
      </c>
      <c r="D45" s="221" t="s">
        <v>631</v>
      </c>
      <c r="E45" s="221" t="s">
        <v>582</v>
      </c>
      <c r="F45" s="30" t="s">
        <v>594</v>
      </c>
    </row>
    <row r="46" customFormat="false" ht="15" hidden="false" customHeight="false" outlineLevel="0" collapsed="false">
      <c r="A46" s="359" t="n">
        <v>34</v>
      </c>
      <c r="B46" s="26" t="s">
        <v>637</v>
      </c>
      <c r="C46" s="221" t="s">
        <v>606</v>
      </c>
      <c r="D46" s="221" t="s">
        <v>631</v>
      </c>
      <c r="E46" s="221" t="s">
        <v>638</v>
      </c>
      <c r="F46" s="30" t="s">
        <v>594</v>
      </c>
    </row>
    <row r="47" customFormat="false" ht="15" hidden="false" customHeight="false" outlineLevel="0" collapsed="false">
      <c r="A47" s="359" t="n">
        <v>35</v>
      </c>
      <c r="B47" s="26" t="s">
        <v>639</v>
      </c>
      <c r="C47" s="221" t="s">
        <v>606</v>
      </c>
      <c r="D47" s="221" t="s">
        <v>631</v>
      </c>
      <c r="E47" s="221" t="s">
        <v>640</v>
      </c>
      <c r="F47" s="30" t="s">
        <v>594</v>
      </c>
    </row>
    <row r="48" s="299" customFormat="true" ht="15" hidden="false" customHeight="false" outlineLevel="0" collapsed="false">
      <c r="A48" s="359" t="n">
        <v>36</v>
      </c>
      <c r="B48" s="26" t="s">
        <v>641</v>
      </c>
      <c r="C48" s="221" t="s">
        <v>606</v>
      </c>
      <c r="D48" s="221" t="s">
        <v>631</v>
      </c>
      <c r="E48" s="221" t="s">
        <v>577</v>
      </c>
      <c r="F48" s="33" t="s">
        <v>594</v>
      </c>
    </row>
    <row r="49" customFormat="false" ht="15" hidden="false" customHeight="false" outlineLevel="0" collapsed="false">
      <c r="A49" s="359" t="n">
        <v>37</v>
      </c>
      <c r="B49" s="26" t="s">
        <v>642</v>
      </c>
      <c r="C49" s="221" t="s">
        <v>606</v>
      </c>
      <c r="D49" s="221" t="s">
        <v>631</v>
      </c>
      <c r="E49" s="221" t="s">
        <v>114</v>
      </c>
      <c r="F49" s="30" t="s">
        <v>594</v>
      </c>
    </row>
    <row r="50" customFormat="false" ht="15" hidden="false" customHeight="false" outlineLevel="0" collapsed="false">
      <c r="A50" s="359" t="n">
        <v>38</v>
      </c>
      <c r="B50" s="26" t="s">
        <v>643</v>
      </c>
      <c r="C50" s="221" t="s">
        <v>606</v>
      </c>
      <c r="D50" s="221" t="s">
        <v>631</v>
      </c>
      <c r="E50" s="221" t="s">
        <v>577</v>
      </c>
      <c r="F50" s="30" t="s">
        <v>594</v>
      </c>
    </row>
    <row r="51" customFormat="false" ht="15" hidden="false" customHeight="false" outlineLevel="0" collapsed="false">
      <c r="A51" s="359" t="n">
        <v>39</v>
      </c>
      <c r="B51" s="26" t="s">
        <v>644</v>
      </c>
      <c r="C51" s="221" t="s">
        <v>606</v>
      </c>
      <c r="D51" s="221" t="s">
        <v>631</v>
      </c>
      <c r="E51" s="221" t="s">
        <v>70</v>
      </c>
      <c r="F51" s="30" t="s">
        <v>597</v>
      </c>
    </row>
    <row r="52" customFormat="false" ht="15" hidden="false" customHeight="false" outlineLevel="0" collapsed="false">
      <c r="A52" s="359" t="n">
        <v>40</v>
      </c>
      <c r="B52" s="26" t="s">
        <v>645</v>
      </c>
      <c r="C52" s="221" t="s">
        <v>606</v>
      </c>
      <c r="D52" s="221" t="s">
        <v>631</v>
      </c>
      <c r="E52" s="221" t="s">
        <v>36</v>
      </c>
      <c r="F52" s="30" t="s">
        <v>594</v>
      </c>
    </row>
    <row r="53" customFormat="false" ht="15" hidden="false" customHeight="false" outlineLevel="0" collapsed="false">
      <c r="A53" s="359" t="n">
        <v>41</v>
      </c>
      <c r="B53" s="26" t="s">
        <v>646</v>
      </c>
      <c r="C53" s="221" t="s">
        <v>606</v>
      </c>
      <c r="D53" s="221" t="s">
        <v>631</v>
      </c>
      <c r="E53" s="221" t="s">
        <v>638</v>
      </c>
      <c r="F53" s="30" t="s">
        <v>594</v>
      </c>
    </row>
    <row r="54" customFormat="false" ht="15" hidden="false" customHeight="false" outlineLevel="0" collapsed="false">
      <c r="A54" s="359" t="n">
        <v>42</v>
      </c>
      <c r="B54" s="26" t="s">
        <v>647</v>
      </c>
      <c r="C54" s="221" t="s">
        <v>606</v>
      </c>
      <c r="D54" s="221" t="s">
        <v>631</v>
      </c>
      <c r="E54" s="221" t="s">
        <v>577</v>
      </c>
      <c r="F54" s="30" t="s">
        <v>594</v>
      </c>
    </row>
    <row r="55" customFormat="false" ht="15" hidden="false" customHeight="false" outlineLevel="0" collapsed="false">
      <c r="A55" s="359" t="n">
        <v>43</v>
      </c>
      <c r="B55" s="26" t="s">
        <v>648</v>
      </c>
      <c r="C55" s="221" t="s">
        <v>606</v>
      </c>
      <c r="D55" s="221" t="s">
        <v>649</v>
      </c>
      <c r="E55" s="221" t="s">
        <v>86</v>
      </c>
      <c r="F55" s="30" t="s">
        <v>594</v>
      </c>
    </row>
    <row r="56" customFormat="false" ht="15" hidden="false" customHeight="false" outlineLevel="0" collapsed="false">
      <c r="A56" s="359" t="n">
        <v>44</v>
      </c>
      <c r="B56" s="60" t="s">
        <v>650</v>
      </c>
      <c r="C56" s="221" t="s">
        <v>606</v>
      </c>
      <c r="D56" s="221" t="s">
        <v>631</v>
      </c>
      <c r="E56" s="221" t="s">
        <v>33</v>
      </c>
      <c r="F56" s="30" t="s">
        <v>594</v>
      </c>
    </row>
    <row r="57" customFormat="false" ht="15" hidden="false" customHeight="false" outlineLevel="0" collapsed="false">
      <c r="A57" s="359" t="n">
        <v>45</v>
      </c>
      <c r="B57" s="26" t="s">
        <v>651</v>
      </c>
      <c r="C57" s="221" t="s">
        <v>606</v>
      </c>
      <c r="D57" s="221" t="s">
        <v>631</v>
      </c>
      <c r="E57" s="221" t="s">
        <v>39</v>
      </c>
      <c r="F57" s="30" t="s">
        <v>594</v>
      </c>
    </row>
    <row r="58" customFormat="false" ht="15" hidden="false" customHeight="false" outlineLevel="0" collapsed="false">
      <c r="A58" s="359" t="n">
        <v>46</v>
      </c>
      <c r="B58" s="26" t="s">
        <v>652</v>
      </c>
      <c r="C58" s="221" t="s">
        <v>606</v>
      </c>
      <c r="D58" s="221" t="s">
        <v>631</v>
      </c>
      <c r="E58" s="221" t="s">
        <v>577</v>
      </c>
      <c r="F58" s="30" t="s">
        <v>594</v>
      </c>
    </row>
    <row r="59" customFormat="false" ht="15" hidden="false" customHeight="false" outlineLevel="0" collapsed="false">
      <c r="A59" s="359" t="n">
        <v>47</v>
      </c>
      <c r="B59" s="26" t="s">
        <v>653</v>
      </c>
      <c r="C59" s="221" t="s">
        <v>606</v>
      </c>
      <c r="D59" s="221" t="s">
        <v>631</v>
      </c>
      <c r="E59" s="221" t="s">
        <v>212</v>
      </c>
      <c r="F59" s="30" t="s">
        <v>594</v>
      </c>
    </row>
    <row r="60" customFormat="false" ht="15" hidden="false" customHeight="false" outlineLevel="0" collapsed="false">
      <c r="A60" s="359" t="n">
        <v>48</v>
      </c>
      <c r="B60" s="26" t="s">
        <v>654</v>
      </c>
      <c r="C60" s="221" t="s">
        <v>606</v>
      </c>
      <c r="D60" s="221" t="s">
        <v>631</v>
      </c>
      <c r="E60" s="221" t="s">
        <v>231</v>
      </c>
      <c r="F60" s="30" t="s">
        <v>597</v>
      </c>
    </row>
    <row r="61" customFormat="false" ht="15" hidden="false" customHeight="false" outlineLevel="0" collapsed="false">
      <c r="A61" s="359" t="n">
        <v>49</v>
      </c>
      <c r="B61" s="26" t="s">
        <v>655</v>
      </c>
      <c r="C61" s="221" t="s">
        <v>606</v>
      </c>
      <c r="D61" s="221" t="s">
        <v>631</v>
      </c>
      <c r="E61" s="221" t="s">
        <v>86</v>
      </c>
      <c r="F61" s="30" t="s">
        <v>594</v>
      </c>
    </row>
    <row r="62" customFormat="false" ht="15" hidden="false" customHeight="false" outlineLevel="0" collapsed="false">
      <c r="A62" s="359" t="n">
        <v>50</v>
      </c>
      <c r="B62" s="26" t="s">
        <v>656</v>
      </c>
      <c r="C62" s="221" t="s">
        <v>606</v>
      </c>
      <c r="D62" s="221" t="s">
        <v>631</v>
      </c>
      <c r="E62" s="221" t="s">
        <v>161</v>
      </c>
      <c r="F62" s="30" t="s">
        <v>597</v>
      </c>
    </row>
    <row r="63" customFormat="false" ht="15" hidden="false" customHeight="false" outlineLevel="0" collapsed="false">
      <c r="A63" s="359" t="n">
        <v>51</v>
      </c>
      <c r="B63" s="26" t="s">
        <v>657</v>
      </c>
      <c r="C63" s="221" t="s">
        <v>606</v>
      </c>
      <c r="D63" s="221" t="s">
        <v>658</v>
      </c>
      <c r="E63" s="221" t="s">
        <v>132</v>
      </c>
      <c r="F63" s="360" t="s">
        <v>659</v>
      </c>
    </row>
    <row r="64" customFormat="false" ht="15" hidden="false" customHeight="false" outlineLevel="0" collapsed="false">
      <c r="A64" s="359" t="n">
        <v>52</v>
      </c>
      <c r="B64" s="26" t="s">
        <v>660</v>
      </c>
      <c r="C64" s="221" t="s">
        <v>606</v>
      </c>
      <c r="D64" s="221" t="s">
        <v>658</v>
      </c>
      <c r="E64" s="221" t="s">
        <v>132</v>
      </c>
      <c r="F64" s="30" t="s">
        <v>594</v>
      </c>
    </row>
    <row r="65" customFormat="false" ht="15" hidden="false" customHeight="false" outlineLevel="0" collapsed="false">
      <c r="A65" s="85"/>
      <c r="B65" s="52"/>
      <c r="C65" s="361"/>
      <c r="D65" s="361"/>
      <c r="E65" s="361"/>
      <c r="F65" s="85"/>
    </row>
    <row r="66" customFormat="false" ht="21" hidden="false" customHeight="true" outlineLevel="0" collapsed="false">
      <c r="A66" s="362" t="s">
        <v>52</v>
      </c>
      <c r="B66" s="50"/>
      <c r="E66" s="52" t="s">
        <v>661</v>
      </c>
    </row>
    <row r="67" customFormat="false" ht="15.75" hidden="false" customHeight="false" outlineLevel="0" collapsed="false">
      <c r="A67" s="363"/>
      <c r="B67" s="50"/>
      <c r="E67" s="50"/>
      <c r="F67" s="50"/>
    </row>
    <row r="68" customFormat="false" ht="21" hidden="false" customHeight="true" outlineLevel="0" collapsed="false">
      <c r="A68" s="362" t="s">
        <v>283</v>
      </c>
      <c r="B68" s="50"/>
      <c r="E68" s="51" t="s">
        <v>662</v>
      </c>
    </row>
    <row r="69" s="97" customFormat="true" ht="15" hidden="false" customHeight="false" outlineLevel="0" collapsed="false">
      <c r="A69" s="364"/>
    </row>
  </sheetData>
  <mergeCells count="9">
    <mergeCell ref="A1:F1"/>
    <mergeCell ref="A2:F2"/>
    <mergeCell ref="A3:F3"/>
    <mergeCell ref="A4:F4"/>
    <mergeCell ref="A5:F5"/>
    <mergeCell ref="A6:F6"/>
    <mergeCell ref="A7:F7"/>
    <mergeCell ref="A8:F8"/>
    <mergeCell ref="A9:F9"/>
  </mergeCells>
  <printOptions headings="false" gridLines="false" gridLinesSet="true" horizontalCentered="false" verticalCentered="false"/>
  <pageMargins left="0.354166666666667" right="0.354166666666667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colBreaks count="1" manualBreakCount="1">
    <brk id="6" man="true" max="65535" min="0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6D9F1"/>
    <pageSetUpPr fitToPage="true"/>
  </sheetPr>
  <dimension ref="A1:P2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D9" activeCellId="0" sqref="D9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14"/>
    <col collapsed="false" customWidth="true" hidden="false" outlineLevel="0" max="3" min="3" style="1" width="10.71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58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10"/>
    <col collapsed="false" customWidth="true" hidden="false" outlineLevel="0" max="11" min="11" style="2" width="9.58"/>
    <col collapsed="false" customWidth="true" hidden="false" outlineLevel="0" max="12" min="12" style="1" width="11.57"/>
    <col collapsed="false" customWidth="true" hidden="false" outlineLevel="0" max="13" min="13" style="1" width="11.86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8</v>
      </c>
      <c r="M6" s="11"/>
      <c r="N6" s="11"/>
    </row>
    <row r="7" customFormat="false" ht="18" hidden="false" customHeight="true" outlineLevel="0" collapsed="false">
      <c r="A7" s="9" t="n">
        <v>113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1" t="s">
        <v>10</v>
      </c>
      <c r="M7" s="11"/>
      <c r="N7" s="11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12</v>
      </c>
      <c r="M8" s="14"/>
      <c r="N8" s="14"/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14</v>
      </c>
      <c r="F9" s="19"/>
      <c r="G9" s="19"/>
      <c r="H9" s="19"/>
      <c r="I9" s="19"/>
      <c r="J9" s="19"/>
      <c r="K9" s="19"/>
      <c r="L9" s="14" t="s">
        <v>15</v>
      </c>
      <c r="M9" s="14" t="s">
        <v>16</v>
      </c>
      <c r="N9" s="14" t="s">
        <v>17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77" t="s">
        <v>93</v>
      </c>
      <c r="F10" s="77"/>
      <c r="G10" s="77"/>
      <c r="H10" s="77"/>
      <c r="I10" s="77"/>
      <c r="J10" s="77"/>
      <c r="K10" s="77"/>
      <c r="L10" s="14" t="n">
        <v>65</v>
      </c>
      <c r="M10" s="14" t="n">
        <v>54</v>
      </c>
      <c r="N10" s="14" t="n">
        <v>43</v>
      </c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26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60" t="s">
        <v>94</v>
      </c>
      <c r="C14" s="61"/>
      <c r="D14" s="62"/>
      <c r="E14" s="69" t="n">
        <v>2005</v>
      </c>
      <c r="F14" s="33" t="s">
        <v>62</v>
      </c>
      <c r="G14" s="71" t="s">
        <v>95</v>
      </c>
      <c r="H14" s="64" t="n">
        <v>67.95</v>
      </c>
      <c r="I14" s="33" t="n">
        <v>98</v>
      </c>
      <c r="J14" s="33" t="s">
        <v>32</v>
      </c>
      <c r="K14" s="33" t="n">
        <v>20</v>
      </c>
      <c r="L14" s="60" t="s">
        <v>96</v>
      </c>
      <c r="M14" s="66"/>
      <c r="N14" s="67"/>
    </row>
    <row r="15" customFormat="false" ht="18" hidden="false" customHeight="true" outlineLevel="0" collapsed="false">
      <c r="A15" s="9" t="n">
        <v>2</v>
      </c>
      <c r="B15" s="68" t="s">
        <v>97</v>
      </c>
      <c r="C15" s="61"/>
      <c r="D15" s="62"/>
      <c r="E15" s="69" t="n">
        <v>2004</v>
      </c>
      <c r="F15" s="33" t="s">
        <v>98</v>
      </c>
      <c r="G15" s="39" t="s">
        <v>99</v>
      </c>
      <c r="H15" s="64" t="n">
        <v>66.7</v>
      </c>
      <c r="I15" s="33" t="n">
        <v>97</v>
      </c>
      <c r="J15" s="33" t="s">
        <v>32</v>
      </c>
      <c r="K15" s="33" t="n">
        <v>18</v>
      </c>
      <c r="L15" s="60" t="s">
        <v>100</v>
      </c>
      <c r="M15" s="66"/>
      <c r="N15" s="67"/>
    </row>
    <row r="16" customFormat="false" ht="18" hidden="false" customHeight="true" outlineLevel="0" collapsed="false">
      <c r="A16" s="9" t="n">
        <v>3</v>
      </c>
      <c r="B16" s="60" t="s">
        <v>101</v>
      </c>
      <c r="C16" s="61"/>
      <c r="D16" s="62"/>
      <c r="E16" s="69" t="n">
        <v>2004</v>
      </c>
      <c r="F16" s="33" t="s">
        <v>62</v>
      </c>
      <c r="G16" s="71" t="s">
        <v>39</v>
      </c>
      <c r="H16" s="64" t="n">
        <v>68</v>
      </c>
      <c r="I16" s="33" t="n">
        <v>88</v>
      </c>
      <c r="J16" s="33" t="s">
        <v>32</v>
      </c>
      <c r="K16" s="33" t="n">
        <v>16</v>
      </c>
      <c r="L16" s="60" t="s">
        <v>102</v>
      </c>
      <c r="M16" s="66"/>
      <c r="N16" s="67"/>
    </row>
    <row r="17" customFormat="false" ht="18" hidden="false" customHeight="true" outlineLevel="0" collapsed="false">
      <c r="A17" s="9" t="n">
        <v>4</v>
      </c>
      <c r="B17" s="60" t="s">
        <v>103</v>
      </c>
      <c r="C17" s="61"/>
      <c r="D17" s="62"/>
      <c r="E17" s="69" t="s">
        <v>104</v>
      </c>
      <c r="F17" s="33" t="s">
        <v>62</v>
      </c>
      <c r="G17" s="71" t="s">
        <v>33</v>
      </c>
      <c r="H17" s="64" t="n">
        <v>67.5</v>
      </c>
      <c r="I17" s="33" t="n">
        <v>87</v>
      </c>
      <c r="J17" s="33" t="s">
        <v>32</v>
      </c>
      <c r="K17" s="33" t="n">
        <v>15</v>
      </c>
      <c r="L17" s="60" t="s">
        <v>105</v>
      </c>
      <c r="M17" s="66"/>
      <c r="N17" s="67"/>
    </row>
    <row r="18" customFormat="false" ht="18" hidden="false" customHeight="true" outlineLevel="0" collapsed="false">
      <c r="A18" s="9" t="n">
        <v>5</v>
      </c>
      <c r="B18" s="60" t="s">
        <v>106</v>
      </c>
      <c r="C18" s="61"/>
      <c r="D18" s="62"/>
      <c r="E18" s="69" t="n">
        <v>2005</v>
      </c>
      <c r="F18" s="33" t="s">
        <v>62</v>
      </c>
      <c r="G18" s="71" t="s">
        <v>48</v>
      </c>
      <c r="H18" s="64" t="n">
        <v>65.55</v>
      </c>
      <c r="I18" s="33" t="n">
        <v>82</v>
      </c>
      <c r="J18" s="33" t="s">
        <v>32</v>
      </c>
      <c r="K18" s="33" t="n">
        <v>14</v>
      </c>
      <c r="L18" s="60" t="s">
        <v>107</v>
      </c>
      <c r="M18" s="66"/>
      <c r="N18" s="67"/>
    </row>
    <row r="19" customFormat="false" ht="18" hidden="false" customHeight="true" outlineLevel="0" collapsed="false">
      <c r="A19" s="9" t="n">
        <v>6</v>
      </c>
      <c r="B19" s="60" t="s">
        <v>108</v>
      </c>
      <c r="C19" s="61"/>
      <c r="D19" s="62"/>
      <c r="E19" s="69" t="n">
        <v>2005</v>
      </c>
      <c r="F19" s="33" t="s">
        <v>62</v>
      </c>
      <c r="G19" s="71" t="s">
        <v>67</v>
      </c>
      <c r="H19" s="64" t="n">
        <v>65.8</v>
      </c>
      <c r="I19" s="33" t="n">
        <v>75</v>
      </c>
      <c r="J19" s="33" t="s">
        <v>32</v>
      </c>
      <c r="K19" s="33" t="n">
        <v>13</v>
      </c>
      <c r="L19" s="60" t="s">
        <v>68</v>
      </c>
      <c r="M19" s="66"/>
      <c r="N19" s="67"/>
    </row>
    <row r="20" customFormat="false" ht="18" hidden="false" customHeight="true" outlineLevel="0" collapsed="false">
      <c r="A20" s="9" t="n">
        <v>7</v>
      </c>
      <c r="B20" s="60" t="s">
        <v>109</v>
      </c>
      <c r="C20" s="61"/>
      <c r="D20" s="62"/>
      <c r="E20" s="69" t="n">
        <v>2004</v>
      </c>
      <c r="F20" s="33" t="s">
        <v>40</v>
      </c>
      <c r="G20" s="71" t="s">
        <v>110</v>
      </c>
      <c r="H20" s="64" t="n">
        <v>65</v>
      </c>
      <c r="I20" s="33" t="n">
        <v>69</v>
      </c>
      <c r="J20" s="63" t="s">
        <v>111</v>
      </c>
      <c r="K20" s="33" t="n">
        <v>12</v>
      </c>
      <c r="L20" s="60" t="s">
        <v>112</v>
      </c>
      <c r="M20" s="66"/>
      <c r="N20" s="67"/>
    </row>
    <row r="21" customFormat="false" ht="18" hidden="false" customHeight="true" outlineLevel="0" collapsed="false">
      <c r="A21" s="9" t="n">
        <v>8</v>
      </c>
      <c r="B21" s="60" t="s">
        <v>113</v>
      </c>
      <c r="C21" s="61"/>
      <c r="D21" s="62"/>
      <c r="E21" s="69" t="n">
        <v>2004</v>
      </c>
      <c r="F21" s="33" t="s">
        <v>32</v>
      </c>
      <c r="G21" s="71" t="s">
        <v>114</v>
      </c>
      <c r="H21" s="64" t="n">
        <v>66.7</v>
      </c>
      <c r="I21" s="33" t="n">
        <v>55</v>
      </c>
      <c r="J21" s="33" t="s">
        <v>16</v>
      </c>
      <c r="K21" s="33" t="n">
        <v>11</v>
      </c>
      <c r="L21" s="60" t="s">
        <v>115</v>
      </c>
      <c r="M21" s="66"/>
      <c r="N21" s="67"/>
    </row>
    <row r="22" customFormat="false" ht="18" hidden="false" customHeight="true" outlineLevel="0" collapsed="false">
      <c r="A22" s="9" t="n">
        <v>9</v>
      </c>
      <c r="B22" s="60" t="s">
        <v>116</v>
      </c>
      <c r="C22" s="61"/>
      <c r="D22" s="62"/>
      <c r="E22" s="69" t="n">
        <v>2005</v>
      </c>
      <c r="F22" s="33" t="s">
        <v>16</v>
      </c>
      <c r="G22" s="71" t="s">
        <v>36</v>
      </c>
      <c r="H22" s="64" t="n">
        <v>67.45</v>
      </c>
      <c r="I22" s="33" t="n">
        <v>50</v>
      </c>
      <c r="J22" s="33" t="s">
        <v>40</v>
      </c>
      <c r="K22" s="33" t="n">
        <v>10</v>
      </c>
      <c r="L22" s="60" t="s">
        <v>76</v>
      </c>
      <c r="M22" s="66"/>
      <c r="N22" s="67"/>
    </row>
    <row r="23" customFormat="false" ht="18" hidden="false" customHeight="true" outlineLevel="0" collapsed="false">
      <c r="A23" s="9" t="n">
        <v>10</v>
      </c>
      <c r="B23" s="60" t="s">
        <v>117</v>
      </c>
      <c r="C23" s="61"/>
      <c r="D23" s="62"/>
      <c r="E23" s="69" t="n">
        <v>2005</v>
      </c>
      <c r="F23" s="33" t="s">
        <v>16</v>
      </c>
      <c r="G23" s="71" t="s">
        <v>118</v>
      </c>
      <c r="H23" s="64" t="n">
        <v>65.6</v>
      </c>
      <c r="I23" s="33" t="n">
        <v>46</v>
      </c>
      <c r="J23" s="33" t="s">
        <v>40</v>
      </c>
      <c r="K23" s="33" t="n">
        <v>9</v>
      </c>
      <c r="L23" s="60" t="s">
        <v>119</v>
      </c>
      <c r="M23" s="66"/>
      <c r="N23" s="67"/>
    </row>
    <row r="24" customFormat="false" ht="15" hidden="false" customHeight="false" outlineLevel="0" collapsed="false">
      <c r="A24" s="13"/>
      <c r="B24" s="75"/>
      <c r="C24" s="75"/>
      <c r="D24" s="75"/>
      <c r="E24" s="46"/>
      <c r="F24" s="46"/>
      <c r="G24" s="54"/>
      <c r="H24" s="45"/>
      <c r="I24" s="46"/>
      <c r="J24" s="46"/>
      <c r="K24" s="54"/>
      <c r="L24" s="40"/>
      <c r="M24" s="76"/>
    </row>
    <row r="25" customFormat="false" ht="15" hidden="false" customHeight="false" outlineLevel="0" collapsed="false">
      <c r="A25" s="13"/>
      <c r="B25" s="40"/>
      <c r="C25" s="41"/>
      <c r="D25" s="41"/>
      <c r="E25" s="42"/>
      <c r="F25" s="43"/>
      <c r="G25" s="44"/>
      <c r="H25" s="45"/>
      <c r="I25" s="46"/>
      <c r="J25" s="46"/>
      <c r="K25" s="46"/>
      <c r="L25" s="47"/>
      <c r="M25" s="48"/>
    </row>
    <row r="26" customFormat="false" ht="15.75" hidden="false" customHeight="false" outlineLevel="0" collapsed="false">
      <c r="A26" s="49" t="s">
        <v>52</v>
      </c>
      <c r="B26" s="50"/>
      <c r="C26" s="50"/>
      <c r="F26" s="51" t="s">
        <v>53</v>
      </c>
      <c r="H26" s="49" t="s">
        <v>54</v>
      </c>
      <c r="J26" s="51"/>
      <c r="K26" s="52"/>
      <c r="L26" s="52" t="s">
        <v>55</v>
      </c>
      <c r="N26" s="53"/>
    </row>
    <row r="27" customFormat="false" ht="15.75" hidden="false" customHeight="false" outlineLevel="0" collapsed="false">
      <c r="A27" s="49"/>
      <c r="B27" s="50"/>
      <c r="C27" s="50"/>
      <c r="F27" s="51"/>
      <c r="H27" s="49"/>
      <c r="J27" s="51"/>
      <c r="K27" s="52"/>
      <c r="L27" s="52"/>
      <c r="N27" s="53"/>
    </row>
    <row r="28" customFormat="false" ht="15.75" hidden="false" customHeight="false" outlineLevel="0" collapsed="false">
      <c r="A28" s="49" t="s">
        <v>56</v>
      </c>
      <c r="B28" s="50"/>
      <c r="C28" s="50"/>
      <c r="F28" s="51" t="s">
        <v>57</v>
      </c>
      <c r="H28" s="49" t="s">
        <v>58</v>
      </c>
      <c r="J28" s="51"/>
      <c r="K28" s="52"/>
      <c r="L28" s="52" t="s">
        <v>59</v>
      </c>
      <c r="N28" s="53"/>
    </row>
  </sheetData>
  <mergeCells count="26">
    <mergeCell ref="A1:N1"/>
    <mergeCell ref="A2:N2"/>
    <mergeCell ref="A3:N3"/>
    <mergeCell ref="A4:N4"/>
    <mergeCell ref="A5:C5"/>
    <mergeCell ref="E5:K5"/>
    <mergeCell ref="A6:C6"/>
    <mergeCell ref="E6:K6"/>
    <mergeCell ref="L6:N6"/>
    <mergeCell ref="A7:C7"/>
    <mergeCell ref="E7:K7"/>
    <mergeCell ref="L7:N7"/>
    <mergeCell ref="E8:K8"/>
    <mergeCell ref="L8:N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6D9F1"/>
    <pageSetUpPr fitToPage="true"/>
  </sheetPr>
  <dimension ref="A1:P29"/>
  <sheetViews>
    <sheetView showFormulas="false" showGridLines="true" showRowColHeaders="true" showZeros="true" rightToLeft="false" tabSelected="false" showOutlineSymbols="true" defaultGridColor="true" view="pageBreakPreview" topLeftCell="A4" colorId="64" zoomScale="100" zoomScaleNormal="100" zoomScalePageLayoutView="100" workbookViewId="0">
      <selection pane="topLeft" activeCell="D9" activeCellId="0" sqref="D9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14"/>
    <col collapsed="false" customWidth="true" hidden="false" outlineLevel="0" max="3" min="3" style="1" width="10.71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58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10"/>
    <col collapsed="false" customWidth="true" hidden="false" outlineLevel="0" max="11" min="11" style="2" width="9.58"/>
    <col collapsed="false" customWidth="true" hidden="false" outlineLevel="0" max="12" min="12" style="1" width="11.57"/>
    <col collapsed="false" customWidth="true" hidden="false" outlineLevel="0" max="13" min="13" style="1" width="11.86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8</v>
      </c>
      <c r="M6" s="11"/>
      <c r="N6" s="11"/>
    </row>
    <row r="7" customFormat="false" ht="18" hidden="false" customHeight="true" outlineLevel="0" collapsed="false">
      <c r="A7" s="9" t="n">
        <v>125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1" t="s">
        <v>10</v>
      </c>
      <c r="M7" s="11"/>
      <c r="N7" s="11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12</v>
      </c>
      <c r="M8" s="14"/>
      <c r="N8" s="14"/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14</v>
      </c>
      <c r="F9" s="19"/>
      <c r="G9" s="19"/>
      <c r="H9" s="19"/>
      <c r="I9" s="19"/>
      <c r="J9" s="19"/>
      <c r="K9" s="19"/>
      <c r="L9" s="14" t="s">
        <v>15</v>
      </c>
      <c r="M9" s="14" t="s">
        <v>16</v>
      </c>
      <c r="N9" s="14" t="s">
        <v>17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120</v>
      </c>
      <c r="F10" s="19"/>
      <c r="G10" s="19"/>
      <c r="H10" s="19"/>
      <c r="I10" s="19"/>
      <c r="J10" s="19"/>
      <c r="K10" s="19"/>
      <c r="L10" s="14" t="n">
        <v>70</v>
      </c>
      <c r="M10" s="14" t="n">
        <v>58</v>
      </c>
      <c r="N10" s="14" t="n">
        <v>46</v>
      </c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26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60" t="s">
        <v>121</v>
      </c>
      <c r="C14" s="61"/>
      <c r="D14" s="62"/>
      <c r="E14" s="69" t="n">
        <v>2004</v>
      </c>
      <c r="F14" s="33" t="s">
        <v>98</v>
      </c>
      <c r="G14" s="71" t="s">
        <v>67</v>
      </c>
      <c r="H14" s="64" t="n">
        <v>70.4</v>
      </c>
      <c r="I14" s="33" t="n">
        <v>106</v>
      </c>
      <c r="J14" s="33" t="s">
        <v>32</v>
      </c>
      <c r="K14" s="33" t="n">
        <v>20</v>
      </c>
      <c r="L14" s="60" t="s">
        <v>122</v>
      </c>
      <c r="M14" s="66"/>
      <c r="N14" s="67"/>
    </row>
    <row r="15" customFormat="false" ht="18" hidden="false" customHeight="true" outlineLevel="0" collapsed="false">
      <c r="A15" s="9" t="n">
        <v>2</v>
      </c>
      <c r="B15" s="60" t="s">
        <v>123</v>
      </c>
      <c r="C15" s="61"/>
      <c r="D15" s="62"/>
      <c r="E15" s="69" t="s">
        <v>104</v>
      </c>
      <c r="F15" s="33" t="s">
        <v>62</v>
      </c>
      <c r="G15" s="71" t="s">
        <v>33</v>
      </c>
      <c r="H15" s="64" t="n">
        <v>72.8</v>
      </c>
      <c r="I15" s="33" t="n">
        <v>106</v>
      </c>
      <c r="J15" s="33" t="s">
        <v>32</v>
      </c>
      <c r="K15" s="33" t="n">
        <v>18</v>
      </c>
      <c r="L15" s="60" t="s">
        <v>124</v>
      </c>
      <c r="M15" s="66"/>
      <c r="N15" s="67"/>
    </row>
    <row r="16" customFormat="false" ht="18" hidden="false" customHeight="true" outlineLevel="0" collapsed="false">
      <c r="A16" s="9" t="n">
        <v>3</v>
      </c>
      <c r="B16" s="60" t="s">
        <v>125</v>
      </c>
      <c r="C16" s="61"/>
      <c r="D16" s="62"/>
      <c r="E16" s="69" t="s">
        <v>31</v>
      </c>
      <c r="F16" s="33" t="s">
        <v>32</v>
      </c>
      <c r="G16" s="71" t="s">
        <v>126</v>
      </c>
      <c r="H16" s="64" t="n">
        <v>69.8</v>
      </c>
      <c r="I16" s="33" t="n">
        <v>77</v>
      </c>
      <c r="J16" s="33" t="s">
        <v>32</v>
      </c>
      <c r="K16" s="33" t="n">
        <v>16</v>
      </c>
      <c r="L16" s="60" t="s">
        <v>127</v>
      </c>
      <c r="M16" s="66"/>
      <c r="N16" s="67"/>
    </row>
    <row r="17" customFormat="false" ht="18" hidden="false" customHeight="true" outlineLevel="0" collapsed="false">
      <c r="A17" s="9" t="n">
        <v>4</v>
      </c>
      <c r="B17" s="60" t="s">
        <v>128</v>
      </c>
      <c r="C17" s="61"/>
      <c r="D17" s="62"/>
      <c r="E17" s="69" t="n">
        <v>2004</v>
      </c>
      <c r="F17" s="33" t="s">
        <v>62</v>
      </c>
      <c r="G17" s="71" t="s">
        <v>114</v>
      </c>
      <c r="H17" s="64" t="n">
        <v>71.5</v>
      </c>
      <c r="I17" s="33" t="n">
        <v>76</v>
      </c>
      <c r="J17" s="33" t="s">
        <v>32</v>
      </c>
      <c r="K17" s="33" t="n">
        <v>15</v>
      </c>
      <c r="L17" s="60" t="s">
        <v>129</v>
      </c>
      <c r="M17" s="66"/>
      <c r="N17" s="67"/>
    </row>
    <row r="18" customFormat="false" ht="18" hidden="false" customHeight="true" outlineLevel="0" collapsed="false">
      <c r="A18" s="9" t="n">
        <v>5</v>
      </c>
      <c r="B18" s="60" t="s">
        <v>130</v>
      </c>
      <c r="C18" s="61"/>
      <c r="D18" s="62"/>
      <c r="E18" s="69" t="n">
        <v>2005</v>
      </c>
      <c r="F18" s="33" t="s">
        <v>32</v>
      </c>
      <c r="G18" s="71" t="s">
        <v>45</v>
      </c>
      <c r="H18" s="64" t="n">
        <v>70.55</v>
      </c>
      <c r="I18" s="33" t="n">
        <v>73</v>
      </c>
      <c r="J18" s="33" t="s">
        <v>32</v>
      </c>
      <c r="K18" s="33" t="n">
        <v>14</v>
      </c>
      <c r="L18" s="60" t="s">
        <v>46</v>
      </c>
      <c r="M18" s="66"/>
      <c r="N18" s="67"/>
    </row>
    <row r="19" customFormat="false" ht="18" hidden="false" customHeight="true" outlineLevel="0" collapsed="false">
      <c r="A19" s="9" t="n">
        <v>6</v>
      </c>
      <c r="B19" s="60" t="s">
        <v>131</v>
      </c>
      <c r="C19" s="61"/>
      <c r="D19" s="62"/>
      <c r="E19" s="69" t="s">
        <v>104</v>
      </c>
      <c r="F19" s="33" t="s">
        <v>32</v>
      </c>
      <c r="G19" s="71" t="s">
        <v>132</v>
      </c>
      <c r="H19" s="64" t="n">
        <v>71.55</v>
      </c>
      <c r="I19" s="33" t="n">
        <v>73</v>
      </c>
      <c r="J19" s="33" t="s">
        <v>32</v>
      </c>
      <c r="K19" s="33" t="n">
        <v>13</v>
      </c>
      <c r="L19" s="60" t="s">
        <v>133</v>
      </c>
      <c r="M19" s="66"/>
      <c r="N19" s="67"/>
    </row>
    <row r="20" customFormat="false" ht="18" hidden="false" customHeight="true" outlineLevel="0" collapsed="false">
      <c r="A20" s="9" t="n">
        <v>7</v>
      </c>
      <c r="B20" s="60" t="s">
        <v>134</v>
      </c>
      <c r="C20" s="61"/>
      <c r="D20" s="62"/>
      <c r="E20" s="69" t="n">
        <v>2005</v>
      </c>
      <c r="F20" s="33" t="s">
        <v>32</v>
      </c>
      <c r="G20" s="71" t="s">
        <v>114</v>
      </c>
      <c r="H20" s="64" t="n">
        <v>71.35</v>
      </c>
      <c r="I20" s="33" t="n">
        <v>62</v>
      </c>
      <c r="J20" s="33" t="s">
        <v>16</v>
      </c>
      <c r="K20" s="33" t="n">
        <v>12</v>
      </c>
      <c r="L20" s="60" t="s">
        <v>135</v>
      </c>
      <c r="M20" s="66"/>
      <c r="N20" s="67"/>
    </row>
    <row r="21" customFormat="false" ht="18" hidden="false" customHeight="true" outlineLevel="0" collapsed="false">
      <c r="A21" s="9" t="n">
        <v>8</v>
      </c>
      <c r="B21" s="60" t="s">
        <v>136</v>
      </c>
      <c r="C21" s="61"/>
      <c r="D21" s="62"/>
      <c r="E21" s="69" t="s">
        <v>31</v>
      </c>
      <c r="F21" s="33" t="s">
        <v>16</v>
      </c>
      <c r="G21" s="71" t="s">
        <v>137</v>
      </c>
      <c r="H21" s="64" t="n">
        <v>68.1</v>
      </c>
      <c r="I21" s="33" t="n">
        <v>55</v>
      </c>
      <c r="J21" s="33" t="s">
        <v>40</v>
      </c>
      <c r="K21" s="33" t="n">
        <v>11</v>
      </c>
      <c r="L21" s="60" t="s">
        <v>138</v>
      </c>
      <c r="M21" s="66"/>
      <c r="N21" s="67"/>
    </row>
    <row r="22" customFormat="false" ht="18" hidden="false" customHeight="true" outlineLevel="0" collapsed="false">
      <c r="A22" s="9" t="n">
        <v>9</v>
      </c>
      <c r="B22" s="68" t="s">
        <v>139</v>
      </c>
      <c r="C22" s="61"/>
      <c r="D22" s="62"/>
      <c r="E22" s="69" t="n">
        <v>2004</v>
      </c>
      <c r="F22" s="33" t="s">
        <v>32</v>
      </c>
      <c r="G22" s="39" t="s">
        <v>36</v>
      </c>
      <c r="H22" s="64" t="n">
        <v>71.9</v>
      </c>
      <c r="I22" s="33" t="n">
        <v>48</v>
      </c>
      <c r="J22" s="33" t="s">
        <v>40</v>
      </c>
      <c r="K22" s="33" t="n">
        <v>10</v>
      </c>
      <c r="L22" s="60" t="s">
        <v>140</v>
      </c>
      <c r="M22" s="66"/>
      <c r="N22" s="67"/>
    </row>
    <row r="23" customFormat="false" ht="18" hidden="false" customHeight="true" outlineLevel="0" collapsed="false">
      <c r="A23" s="9" t="n">
        <v>10</v>
      </c>
      <c r="B23" s="60" t="s">
        <v>141</v>
      </c>
      <c r="C23" s="61"/>
      <c r="D23" s="62"/>
      <c r="E23" s="69" t="n">
        <v>2004</v>
      </c>
      <c r="F23" s="33" t="s">
        <v>32</v>
      </c>
      <c r="G23" s="71" t="s">
        <v>118</v>
      </c>
      <c r="H23" s="64" t="n">
        <v>68.55</v>
      </c>
      <c r="I23" s="33" t="n">
        <v>30</v>
      </c>
      <c r="J23" s="33" t="s">
        <v>50</v>
      </c>
      <c r="K23" s="33" t="n">
        <v>9</v>
      </c>
      <c r="L23" s="60" t="s">
        <v>119</v>
      </c>
      <c r="M23" s="66"/>
      <c r="N23" s="67"/>
    </row>
    <row r="24" customFormat="false" ht="15" hidden="false" customHeight="false" outlineLevel="0" collapsed="false">
      <c r="A24" s="13"/>
      <c r="B24" s="75"/>
      <c r="C24" s="75"/>
      <c r="D24" s="75"/>
      <c r="E24" s="46"/>
      <c r="F24" s="46"/>
      <c r="G24" s="54"/>
      <c r="H24" s="45"/>
      <c r="I24" s="46"/>
      <c r="J24" s="46"/>
      <c r="K24" s="54"/>
      <c r="L24" s="40"/>
      <c r="M24" s="76"/>
    </row>
    <row r="25" customFormat="false" ht="15" hidden="false" customHeight="false" outlineLevel="0" collapsed="false">
      <c r="A25" s="13"/>
      <c r="B25" s="40"/>
      <c r="C25" s="41"/>
      <c r="D25" s="41"/>
      <c r="E25" s="42"/>
      <c r="F25" s="43"/>
      <c r="G25" s="44"/>
      <c r="H25" s="45"/>
      <c r="I25" s="46"/>
      <c r="J25" s="46"/>
      <c r="K25" s="46"/>
      <c r="L25" s="47"/>
      <c r="M25" s="48"/>
    </row>
    <row r="26" customFormat="false" ht="15.75" hidden="false" customHeight="false" outlineLevel="0" collapsed="false">
      <c r="A26" s="49" t="s">
        <v>52</v>
      </c>
      <c r="B26" s="50"/>
      <c r="C26" s="50"/>
      <c r="F26" s="51" t="s">
        <v>53</v>
      </c>
      <c r="H26" s="49" t="s">
        <v>54</v>
      </c>
      <c r="J26" s="51"/>
      <c r="K26" s="52"/>
      <c r="L26" s="52" t="s">
        <v>55</v>
      </c>
      <c r="N26" s="53"/>
    </row>
    <row r="27" customFormat="false" ht="15.75" hidden="false" customHeight="false" outlineLevel="0" collapsed="false">
      <c r="A27" s="49"/>
      <c r="B27" s="50"/>
      <c r="C27" s="50"/>
      <c r="F27" s="51"/>
      <c r="H27" s="49"/>
      <c r="J27" s="51"/>
      <c r="K27" s="52"/>
      <c r="L27" s="52"/>
      <c r="N27" s="53"/>
    </row>
    <row r="28" customFormat="false" ht="15.75" hidden="false" customHeight="false" outlineLevel="0" collapsed="false">
      <c r="A28" s="49" t="s">
        <v>56</v>
      </c>
      <c r="B28" s="50"/>
      <c r="C28" s="50"/>
      <c r="F28" s="51" t="s">
        <v>57</v>
      </c>
      <c r="H28" s="49" t="s">
        <v>58</v>
      </c>
      <c r="J28" s="51"/>
      <c r="K28" s="52"/>
      <c r="L28" s="52" t="s">
        <v>59</v>
      </c>
      <c r="N28" s="53"/>
    </row>
    <row r="29" customFormat="false" ht="15.75" hidden="false" customHeight="false" outlineLevel="0" collapsed="false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8"/>
      <c r="L29" s="57"/>
      <c r="M29" s="50"/>
    </row>
  </sheetData>
  <mergeCells count="26">
    <mergeCell ref="A1:N1"/>
    <mergeCell ref="A2:N2"/>
    <mergeCell ref="A3:N3"/>
    <mergeCell ref="A4:N4"/>
    <mergeCell ref="A5:C5"/>
    <mergeCell ref="E5:K5"/>
    <mergeCell ref="A6:C6"/>
    <mergeCell ref="E6:K6"/>
    <mergeCell ref="L6:N6"/>
    <mergeCell ref="A7:C7"/>
    <mergeCell ref="E7:K7"/>
    <mergeCell ref="L7:N7"/>
    <mergeCell ref="E8:K8"/>
    <mergeCell ref="L8:N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6D9F1"/>
    <pageSetUpPr fitToPage="true"/>
  </sheetPr>
  <dimension ref="A1:P26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D9" activeCellId="0" sqref="D9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14"/>
    <col collapsed="false" customWidth="true" hidden="false" outlineLevel="0" max="3" min="3" style="1" width="10.71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58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10"/>
    <col collapsed="false" customWidth="true" hidden="false" outlineLevel="0" max="11" min="11" style="2" width="9.58"/>
    <col collapsed="false" customWidth="true" hidden="false" outlineLevel="0" max="12" min="12" style="1" width="11.57"/>
    <col collapsed="false" customWidth="true" hidden="false" outlineLevel="0" max="13" min="13" style="1" width="11.86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8</v>
      </c>
      <c r="M6" s="11"/>
      <c r="N6" s="11"/>
    </row>
    <row r="7" customFormat="false" ht="18" hidden="false" customHeight="true" outlineLevel="0" collapsed="false">
      <c r="A7" s="9" t="n">
        <v>114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1" t="s">
        <v>10</v>
      </c>
      <c r="M7" s="11"/>
      <c r="N7" s="11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12</v>
      </c>
      <c r="M8" s="14"/>
      <c r="N8" s="14"/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14</v>
      </c>
      <c r="F9" s="19"/>
      <c r="G9" s="19"/>
      <c r="H9" s="19"/>
      <c r="I9" s="19"/>
      <c r="J9" s="19"/>
      <c r="K9" s="19"/>
      <c r="L9" s="14" t="s">
        <v>15</v>
      </c>
      <c r="M9" s="14" t="s">
        <v>16</v>
      </c>
      <c r="N9" s="14" t="s">
        <v>17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142</v>
      </c>
      <c r="F10" s="19"/>
      <c r="G10" s="19"/>
      <c r="H10" s="19"/>
      <c r="I10" s="19"/>
      <c r="J10" s="19"/>
      <c r="K10" s="19"/>
      <c r="L10" s="14" t="n">
        <v>74</v>
      </c>
      <c r="M10" s="14" t="n">
        <v>62</v>
      </c>
      <c r="N10" s="14" t="n">
        <v>50</v>
      </c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26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60" t="s">
        <v>143</v>
      </c>
      <c r="C14" s="61"/>
      <c r="D14" s="62"/>
      <c r="E14" s="63" t="n">
        <v>2004</v>
      </c>
      <c r="F14" s="33" t="s">
        <v>98</v>
      </c>
      <c r="G14" s="71" t="s">
        <v>73</v>
      </c>
      <c r="H14" s="64" t="n">
        <v>76.45</v>
      </c>
      <c r="I14" s="33" t="n">
        <v>115</v>
      </c>
      <c r="J14" s="33" t="s">
        <v>32</v>
      </c>
      <c r="K14" s="33" t="n">
        <v>20</v>
      </c>
      <c r="L14" s="60" t="s">
        <v>74</v>
      </c>
      <c r="M14" s="66"/>
      <c r="N14" s="67"/>
    </row>
    <row r="15" customFormat="false" ht="18" hidden="false" customHeight="true" outlineLevel="0" collapsed="false">
      <c r="A15" s="9" t="n">
        <v>2</v>
      </c>
      <c r="B15" s="60" t="s">
        <v>144</v>
      </c>
      <c r="C15" s="61"/>
      <c r="D15" s="62"/>
      <c r="E15" s="69" t="s">
        <v>104</v>
      </c>
      <c r="F15" s="33" t="s">
        <v>98</v>
      </c>
      <c r="G15" s="78" t="s">
        <v>145</v>
      </c>
      <c r="H15" s="64" t="n">
        <v>73.95</v>
      </c>
      <c r="I15" s="33" t="n">
        <v>114</v>
      </c>
      <c r="J15" s="33" t="s">
        <v>32</v>
      </c>
      <c r="K15" s="33" t="n">
        <v>18</v>
      </c>
      <c r="L15" s="60" t="s">
        <v>146</v>
      </c>
      <c r="M15" s="66"/>
      <c r="N15" s="67"/>
    </row>
    <row r="16" customFormat="false" ht="18" hidden="false" customHeight="true" outlineLevel="0" collapsed="false">
      <c r="A16" s="9" t="n">
        <v>3</v>
      </c>
      <c r="B16" s="60" t="s">
        <v>147</v>
      </c>
      <c r="C16" s="61"/>
      <c r="D16" s="62"/>
      <c r="E16" s="69" t="n">
        <v>2005</v>
      </c>
      <c r="F16" s="33" t="s">
        <v>62</v>
      </c>
      <c r="G16" s="71" t="s">
        <v>67</v>
      </c>
      <c r="H16" s="64" t="n">
        <v>73.8</v>
      </c>
      <c r="I16" s="33" t="n">
        <v>82</v>
      </c>
      <c r="J16" s="33" t="s">
        <v>32</v>
      </c>
      <c r="K16" s="33" t="n">
        <v>16</v>
      </c>
      <c r="L16" s="60" t="s">
        <v>68</v>
      </c>
      <c r="M16" s="66"/>
      <c r="N16" s="67"/>
    </row>
    <row r="17" customFormat="false" ht="18" hidden="false" customHeight="true" outlineLevel="0" collapsed="false">
      <c r="A17" s="9" t="n">
        <v>4</v>
      </c>
      <c r="B17" s="60" t="s">
        <v>148</v>
      </c>
      <c r="C17" s="61"/>
      <c r="D17" s="62"/>
      <c r="E17" s="69" t="n">
        <v>2004</v>
      </c>
      <c r="F17" s="33" t="s">
        <v>62</v>
      </c>
      <c r="G17" s="71" t="s">
        <v>114</v>
      </c>
      <c r="H17" s="64" t="n">
        <v>77.6</v>
      </c>
      <c r="I17" s="33" t="n">
        <v>79</v>
      </c>
      <c r="J17" s="33" t="s">
        <v>32</v>
      </c>
      <c r="K17" s="33" t="n">
        <v>15</v>
      </c>
      <c r="L17" s="60" t="s">
        <v>115</v>
      </c>
      <c r="M17" s="66"/>
      <c r="N17" s="67"/>
    </row>
    <row r="18" customFormat="false" ht="18" hidden="false" customHeight="true" outlineLevel="0" collapsed="false">
      <c r="A18" s="9" t="n">
        <v>5</v>
      </c>
      <c r="B18" s="68" t="s">
        <v>149</v>
      </c>
      <c r="C18" s="61"/>
      <c r="D18" s="62"/>
      <c r="E18" s="69" t="n">
        <v>2005</v>
      </c>
      <c r="F18" s="33" t="s">
        <v>32</v>
      </c>
      <c r="G18" s="39" t="s">
        <v>36</v>
      </c>
      <c r="H18" s="64" t="n">
        <v>74.15</v>
      </c>
      <c r="I18" s="33" t="n">
        <v>68</v>
      </c>
      <c r="J18" s="63" t="s">
        <v>16</v>
      </c>
      <c r="K18" s="33" t="n">
        <v>14</v>
      </c>
      <c r="L18" s="60" t="s">
        <v>150</v>
      </c>
      <c r="M18" s="66"/>
      <c r="N18" s="67"/>
    </row>
    <row r="19" customFormat="false" ht="18" hidden="false" customHeight="true" outlineLevel="0" collapsed="false">
      <c r="A19" s="9" t="n">
        <v>6</v>
      </c>
      <c r="B19" s="60" t="s">
        <v>151</v>
      </c>
      <c r="C19" s="61"/>
      <c r="D19" s="62"/>
      <c r="E19" s="69" t="n">
        <v>2004</v>
      </c>
      <c r="F19" s="33" t="s">
        <v>16</v>
      </c>
      <c r="G19" s="71" t="s">
        <v>39</v>
      </c>
      <c r="H19" s="64" t="n">
        <v>74.25</v>
      </c>
      <c r="I19" s="33" t="n">
        <v>62</v>
      </c>
      <c r="J19" s="63" t="s">
        <v>16</v>
      </c>
      <c r="K19" s="33" t="n">
        <v>13</v>
      </c>
      <c r="L19" s="60" t="s">
        <v>152</v>
      </c>
      <c r="M19" s="66"/>
      <c r="N19" s="67"/>
    </row>
    <row r="20" customFormat="false" ht="18" hidden="false" customHeight="true" outlineLevel="0" collapsed="false">
      <c r="A20" s="9"/>
      <c r="B20" s="60" t="s">
        <v>153</v>
      </c>
      <c r="C20" s="61"/>
      <c r="D20" s="62"/>
      <c r="E20" s="63" t="s">
        <v>104</v>
      </c>
      <c r="F20" s="33" t="s">
        <v>32</v>
      </c>
      <c r="G20" s="71" t="s">
        <v>45</v>
      </c>
      <c r="H20" s="64" t="n">
        <v>74.6</v>
      </c>
      <c r="I20" s="33" t="s">
        <v>49</v>
      </c>
      <c r="J20" s="33" t="s">
        <v>50</v>
      </c>
      <c r="K20" s="33" t="s">
        <v>50</v>
      </c>
      <c r="L20" s="60" t="s">
        <v>154</v>
      </c>
      <c r="M20" s="66"/>
      <c r="N20" s="67"/>
    </row>
    <row r="21" customFormat="false" ht="15" hidden="false" customHeight="false" outlineLevel="0" collapsed="false">
      <c r="A21" s="13"/>
      <c r="B21" s="75"/>
      <c r="C21" s="75"/>
      <c r="D21" s="75"/>
      <c r="E21" s="46"/>
      <c r="F21" s="46"/>
      <c r="G21" s="54"/>
      <c r="H21" s="45"/>
      <c r="I21" s="46"/>
      <c r="J21" s="46"/>
      <c r="K21" s="54"/>
      <c r="L21" s="40"/>
      <c r="M21" s="76"/>
    </row>
    <row r="22" customFormat="false" ht="15" hidden="false" customHeight="false" outlineLevel="0" collapsed="false">
      <c r="A22" s="79" t="s">
        <v>155</v>
      </c>
      <c r="B22" s="51"/>
      <c r="C22" s="80"/>
      <c r="D22" s="80"/>
      <c r="E22" s="81"/>
      <c r="F22" s="82"/>
      <c r="G22" s="83"/>
      <c r="H22" s="84"/>
      <c r="I22" s="85"/>
      <c r="J22" s="85"/>
      <c r="K22" s="85"/>
      <c r="L22" s="47"/>
      <c r="M22" s="48"/>
    </row>
    <row r="23" customFormat="false" ht="15" hidden="false" customHeight="false" outlineLevel="0" collapsed="false">
      <c r="A23" s="13"/>
      <c r="B23" s="40"/>
      <c r="C23" s="41"/>
      <c r="D23" s="41"/>
      <c r="E23" s="42"/>
      <c r="F23" s="43"/>
      <c r="G23" s="44"/>
      <c r="H23" s="45"/>
      <c r="I23" s="46"/>
      <c r="J23" s="46"/>
      <c r="K23" s="46"/>
      <c r="L23" s="52" t="s">
        <v>55</v>
      </c>
      <c r="N23" s="53"/>
    </row>
    <row r="24" customFormat="false" ht="15.75" hidden="false" customHeight="false" outlineLevel="0" collapsed="false">
      <c r="A24" s="49" t="s">
        <v>52</v>
      </c>
      <c r="B24" s="50"/>
      <c r="C24" s="50"/>
      <c r="F24" s="51" t="s">
        <v>53</v>
      </c>
      <c r="H24" s="49" t="s">
        <v>54</v>
      </c>
      <c r="J24" s="51"/>
      <c r="K24" s="52"/>
      <c r="L24" s="52"/>
      <c r="N24" s="53"/>
    </row>
    <row r="25" customFormat="false" ht="15.75" hidden="false" customHeight="false" outlineLevel="0" collapsed="false">
      <c r="A25" s="49"/>
      <c r="B25" s="50"/>
      <c r="C25" s="50"/>
      <c r="F25" s="51"/>
      <c r="H25" s="49"/>
      <c r="J25" s="51"/>
      <c r="K25" s="52"/>
      <c r="L25" s="52" t="s">
        <v>59</v>
      </c>
      <c r="N25" s="53"/>
    </row>
    <row r="26" customFormat="false" ht="15.75" hidden="false" customHeight="false" outlineLevel="0" collapsed="false">
      <c r="A26" s="49" t="s">
        <v>56</v>
      </c>
      <c r="B26" s="50"/>
      <c r="C26" s="50"/>
      <c r="F26" s="51" t="s">
        <v>57</v>
      </c>
      <c r="H26" s="49" t="s">
        <v>58</v>
      </c>
      <c r="J26" s="51"/>
      <c r="K26" s="52"/>
    </row>
  </sheetData>
  <mergeCells count="26">
    <mergeCell ref="A1:N1"/>
    <mergeCell ref="A2:N2"/>
    <mergeCell ref="A3:N3"/>
    <mergeCell ref="A4:N4"/>
    <mergeCell ref="A5:C5"/>
    <mergeCell ref="E5:K5"/>
    <mergeCell ref="A6:C6"/>
    <mergeCell ref="E6:K6"/>
    <mergeCell ref="L6:N6"/>
    <mergeCell ref="A7:C7"/>
    <mergeCell ref="E7:K7"/>
    <mergeCell ref="L7:N7"/>
    <mergeCell ref="E8:K8"/>
    <mergeCell ref="L8:N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B9CDE5"/>
    <pageSetUpPr fitToPage="false"/>
  </sheetPr>
  <dimension ref="A1:P22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D9" activeCellId="0" sqref="D9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29"/>
    <col collapsed="false" customWidth="true" hidden="false" outlineLevel="0" max="3" min="3" style="1" width="12.71"/>
    <col collapsed="false" customWidth="true" hidden="false" outlineLevel="0" max="4" min="4" style="1" width="10.29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58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10"/>
    <col collapsed="false" customWidth="true" hidden="false" outlineLevel="0" max="11" min="11" style="2" width="9.58"/>
    <col collapsed="false" customWidth="true" hidden="false" outlineLevel="0" max="12" min="12" style="1" width="11.57"/>
    <col collapsed="false" customWidth="true" hidden="false" outlineLevel="0" max="13" min="13" style="1" width="11.86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8</v>
      </c>
      <c r="M6" s="11"/>
      <c r="N6" s="11"/>
    </row>
    <row r="7" customFormat="false" ht="18" hidden="false" customHeight="true" outlineLevel="0" collapsed="false">
      <c r="A7" s="9" t="n">
        <v>121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1" t="s">
        <v>10</v>
      </c>
      <c r="M7" s="11"/>
      <c r="N7" s="11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12</v>
      </c>
      <c r="M8" s="14"/>
      <c r="N8" s="14"/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14</v>
      </c>
      <c r="F9" s="19"/>
      <c r="G9" s="19"/>
      <c r="H9" s="19"/>
      <c r="I9" s="19"/>
      <c r="J9" s="19"/>
      <c r="K9" s="19"/>
      <c r="L9" s="14" t="s">
        <v>15</v>
      </c>
      <c r="M9" s="14" t="s">
        <v>16</v>
      </c>
      <c r="N9" s="14" t="s">
        <v>17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156</v>
      </c>
      <c r="F10" s="19"/>
      <c r="G10" s="19"/>
      <c r="H10" s="19"/>
      <c r="I10" s="19"/>
      <c r="J10" s="19"/>
      <c r="K10" s="19"/>
      <c r="L10" s="14" t="n">
        <v>79</v>
      </c>
      <c r="M10" s="14" t="n">
        <v>66</v>
      </c>
      <c r="N10" s="14" t="n">
        <v>54</v>
      </c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26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26" t="s">
        <v>157</v>
      </c>
      <c r="C14" s="27"/>
      <c r="D14" s="28"/>
      <c r="E14" s="38" t="n">
        <v>2005</v>
      </c>
      <c r="F14" s="30" t="s">
        <v>32</v>
      </c>
      <c r="G14" s="71" t="s">
        <v>158</v>
      </c>
      <c r="H14" s="32" t="n">
        <v>79</v>
      </c>
      <c r="I14" s="30" t="n">
        <v>102</v>
      </c>
      <c r="J14" s="30" t="s">
        <v>32</v>
      </c>
      <c r="K14" s="30" t="n">
        <v>20</v>
      </c>
      <c r="L14" s="26" t="s">
        <v>159</v>
      </c>
      <c r="M14" s="35"/>
      <c r="N14" s="36"/>
    </row>
    <row r="15" customFormat="false" ht="18" hidden="false" customHeight="true" outlineLevel="0" collapsed="false">
      <c r="A15" s="9" t="n">
        <v>2</v>
      </c>
      <c r="B15" s="26" t="s">
        <v>160</v>
      </c>
      <c r="C15" s="27"/>
      <c r="D15" s="28"/>
      <c r="E15" s="38" t="n">
        <v>2004</v>
      </c>
      <c r="F15" s="30" t="s">
        <v>62</v>
      </c>
      <c r="G15" s="86" t="s">
        <v>161</v>
      </c>
      <c r="H15" s="32" t="n">
        <v>80.35</v>
      </c>
      <c r="I15" s="30" t="n">
        <v>93</v>
      </c>
      <c r="J15" s="30" t="s">
        <v>32</v>
      </c>
      <c r="K15" s="30" t="n">
        <v>18</v>
      </c>
      <c r="L15" s="26" t="s">
        <v>162</v>
      </c>
      <c r="M15" s="35"/>
      <c r="N15" s="36"/>
    </row>
    <row r="16" customFormat="false" ht="18" hidden="false" customHeight="true" outlineLevel="0" collapsed="false">
      <c r="A16" s="9" t="n">
        <v>3</v>
      </c>
      <c r="B16" s="26" t="s">
        <v>163</v>
      </c>
      <c r="C16" s="27"/>
      <c r="D16" s="28"/>
      <c r="E16" s="38" t="n">
        <v>2005</v>
      </c>
      <c r="F16" s="30" t="s">
        <v>32</v>
      </c>
      <c r="G16" s="71" t="s">
        <v>95</v>
      </c>
      <c r="H16" s="32" t="n">
        <v>82.4</v>
      </c>
      <c r="I16" s="30" t="n">
        <v>85</v>
      </c>
      <c r="J16" s="30" t="s">
        <v>32</v>
      </c>
      <c r="K16" s="30" t="n">
        <v>16</v>
      </c>
      <c r="L16" s="26" t="s">
        <v>96</v>
      </c>
      <c r="M16" s="35"/>
      <c r="N16" s="36"/>
    </row>
    <row r="17" customFormat="false" ht="18" hidden="false" customHeight="true" outlineLevel="0" collapsed="false">
      <c r="A17" s="9" t="n">
        <v>4</v>
      </c>
      <c r="B17" s="26" t="s">
        <v>164</v>
      </c>
      <c r="C17" s="27"/>
      <c r="D17" s="28"/>
      <c r="E17" s="38" t="s">
        <v>104</v>
      </c>
      <c r="F17" s="30" t="s">
        <v>32</v>
      </c>
      <c r="G17" s="71" t="s">
        <v>33</v>
      </c>
      <c r="H17" s="32" t="n">
        <v>83.1</v>
      </c>
      <c r="I17" s="30" t="n">
        <v>55</v>
      </c>
      <c r="J17" s="30" t="s">
        <v>40</v>
      </c>
      <c r="K17" s="30" t="n">
        <v>15</v>
      </c>
      <c r="L17" s="26" t="s">
        <v>165</v>
      </c>
      <c r="M17" s="35"/>
      <c r="N17" s="36"/>
    </row>
    <row r="18" customFormat="false" ht="15" hidden="false" customHeight="false" outlineLevel="0" collapsed="false">
      <c r="A18" s="13"/>
      <c r="B18" s="75"/>
      <c r="C18" s="75"/>
      <c r="D18" s="75"/>
      <c r="E18" s="46"/>
      <c r="F18" s="46"/>
      <c r="G18" s="54"/>
      <c r="H18" s="45"/>
      <c r="I18" s="46"/>
      <c r="J18" s="46"/>
      <c r="K18" s="54"/>
      <c r="L18" s="40"/>
      <c r="M18" s="76"/>
    </row>
    <row r="19" customFormat="false" ht="15" hidden="false" customHeight="false" outlineLevel="0" collapsed="false">
      <c r="A19" s="13"/>
      <c r="B19" s="40"/>
      <c r="C19" s="41"/>
      <c r="D19" s="41"/>
      <c r="E19" s="42"/>
      <c r="F19" s="43"/>
      <c r="G19" s="44"/>
      <c r="H19" s="45"/>
      <c r="I19" s="46"/>
      <c r="J19" s="46"/>
      <c r="K19" s="46"/>
      <c r="L19" s="47"/>
      <c r="M19" s="48"/>
    </row>
    <row r="20" customFormat="false" ht="15.75" hidden="false" customHeight="false" outlineLevel="0" collapsed="false">
      <c r="A20" s="49" t="s">
        <v>52</v>
      </c>
      <c r="B20" s="50"/>
      <c r="C20" s="50"/>
      <c r="F20" s="51" t="s">
        <v>53</v>
      </c>
      <c r="H20" s="49" t="s">
        <v>54</v>
      </c>
      <c r="J20" s="51"/>
      <c r="K20" s="52"/>
      <c r="L20" s="52" t="s">
        <v>55</v>
      </c>
      <c r="N20" s="53"/>
    </row>
    <row r="21" customFormat="false" ht="15.75" hidden="false" customHeight="false" outlineLevel="0" collapsed="false">
      <c r="A21" s="49"/>
      <c r="B21" s="50"/>
      <c r="C21" s="50"/>
      <c r="F21" s="51"/>
      <c r="H21" s="49"/>
      <c r="J21" s="51"/>
      <c r="K21" s="52"/>
      <c r="L21" s="52"/>
      <c r="N21" s="53"/>
    </row>
    <row r="22" customFormat="false" ht="15.75" hidden="false" customHeight="false" outlineLevel="0" collapsed="false">
      <c r="A22" s="49" t="s">
        <v>56</v>
      </c>
      <c r="B22" s="50"/>
      <c r="C22" s="50"/>
      <c r="F22" s="51" t="s">
        <v>57</v>
      </c>
      <c r="H22" s="49" t="s">
        <v>58</v>
      </c>
      <c r="J22" s="51"/>
      <c r="K22" s="52"/>
      <c r="L22" s="52" t="s">
        <v>59</v>
      </c>
      <c r="N22" s="53"/>
    </row>
  </sheetData>
  <mergeCells count="26">
    <mergeCell ref="A1:N1"/>
    <mergeCell ref="A2:N2"/>
    <mergeCell ref="A3:N3"/>
    <mergeCell ref="A4:N4"/>
    <mergeCell ref="A5:C5"/>
    <mergeCell ref="E5:K5"/>
    <mergeCell ref="A6:C6"/>
    <mergeCell ref="E6:K6"/>
    <mergeCell ref="L6:N6"/>
    <mergeCell ref="A7:C7"/>
    <mergeCell ref="E7:K7"/>
    <mergeCell ref="L7:N7"/>
    <mergeCell ref="E8:K8"/>
    <mergeCell ref="L8:N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78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B9CDE5"/>
    <pageSetUpPr fitToPage="false"/>
  </sheetPr>
  <dimension ref="A1:P26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H14" activeCellId="0" sqref="H14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14"/>
    <col collapsed="false" customWidth="true" hidden="false" outlineLevel="0" max="3" min="3" style="1" width="10.71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7.58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10"/>
    <col collapsed="false" customWidth="true" hidden="false" outlineLevel="0" max="11" min="11" style="2" width="9.58"/>
    <col collapsed="false" customWidth="true" hidden="false" outlineLevel="0" max="12" min="12" style="1" width="11.57"/>
    <col collapsed="false" customWidth="true" hidden="false" outlineLevel="0" max="13" min="13" style="1" width="11.86"/>
    <col collapsed="false" customWidth="true" hidden="false" outlineLevel="0" max="14" min="14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8</v>
      </c>
      <c r="M6" s="11"/>
      <c r="N6" s="11"/>
    </row>
    <row r="7" customFormat="false" ht="18" hidden="false" customHeight="true" outlineLevel="0" collapsed="false">
      <c r="A7" s="9" t="n">
        <v>126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1" t="s">
        <v>10</v>
      </c>
      <c r="M7" s="11"/>
      <c r="N7" s="11"/>
    </row>
    <row r="8" customFormat="false" ht="18" hidden="false" customHeight="true" outlineLevel="0" collapsed="false">
      <c r="B8" s="6"/>
      <c r="C8" s="13"/>
      <c r="D8" s="12"/>
      <c r="E8" s="59" t="s">
        <v>11</v>
      </c>
      <c r="F8" s="59"/>
      <c r="G8" s="59"/>
      <c r="H8" s="59"/>
      <c r="I8" s="59"/>
      <c r="J8" s="59"/>
      <c r="K8" s="59"/>
      <c r="L8" s="14" t="s">
        <v>12</v>
      </c>
      <c r="M8" s="14"/>
      <c r="N8" s="14"/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14</v>
      </c>
      <c r="F9" s="19"/>
      <c r="G9" s="19"/>
      <c r="H9" s="19"/>
      <c r="I9" s="19"/>
      <c r="J9" s="19"/>
      <c r="K9" s="19"/>
      <c r="L9" s="14" t="s">
        <v>15</v>
      </c>
      <c r="M9" s="14" t="s">
        <v>16</v>
      </c>
      <c r="N9" s="14" t="s">
        <v>17</v>
      </c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166</v>
      </c>
      <c r="F10" s="19"/>
      <c r="G10" s="19"/>
      <c r="H10" s="19"/>
      <c r="I10" s="19"/>
      <c r="J10" s="19"/>
      <c r="K10" s="19"/>
      <c r="L10" s="14" t="n">
        <v>90</v>
      </c>
      <c r="M10" s="14" t="n">
        <v>75</v>
      </c>
      <c r="N10" s="14" t="n">
        <v>60</v>
      </c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26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26" t="s">
        <v>167</v>
      </c>
      <c r="C14" s="27"/>
      <c r="D14" s="28"/>
      <c r="E14" s="38" t="n">
        <v>2004</v>
      </c>
      <c r="F14" s="30" t="s">
        <v>32</v>
      </c>
      <c r="G14" s="71" t="s">
        <v>39</v>
      </c>
      <c r="H14" s="32" t="n">
        <v>90.1</v>
      </c>
      <c r="I14" s="30" t="n">
        <v>98</v>
      </c>
      <c r="J14" s="33" t="s">
        <v>32</v>
      </c>
      <c r="K14" s="33" t="n">
        <v>20</v>
      </c>
      <c r="L14" s="60" t="s">
        <v>168</v>
      </c>
      <c r="M14" s="35"/>
      <c r="N14" s="36"/>
    </row>
    <row r="15" customFormat="false" ht="18" hidden="false" customHeight="true" outlineLevel="0" collapsed="false">
      <c r="A15" s="9" t="n">
        <v>2</v>
      </c>
      <c r="B15" s="26" t="s">
        <v>169</v>
      </c>
      <c r="C15" s="27"/>
      <c r="D15" s="28"/>
      <c r="E15" s="38" t="n">
        <v>2005</v>
      </c>
      <c r="F15" s="30" t="s">
        <v>16</v>
      </c>
      <c r="G15" s="71" t="s">
        <v>110</v>
      </c>
      <c r="H15" s="32" t="n">
        <v>85.1</v>
      </c>
      <c r="I15" s="30" t="n">
        <v>96</v>
      </c>
      <c r="J15" s="63" t="s">
        <v>111</v>
      </c>
      <c r="K15" s="33" t="n">
        <v>18</v>
      </c>
      <c r="L15" s="60" t="s">
        <v>170</v>
      </c>
      <c r="M15" s="35"/>
      <c r="N15" s="36"/>
    </row>
    <row r="16" customFormat="false" ht="18" hidden="false" customHeight="true" outlineLevel="0" collapsed="false">
      <c r="A16" s="9" t="n">
        <v>3</v>
      </c>
      <c r="B16" s="26" t="s">
        <v>171</v>
      </c>
      <c r="C16" s="27"/>
      <c r="D16" s="28"/>
      <c r="E16" s="38" t="n">
        <v>2005</v>
      </c>
      <c r="F16" s="30" t="s">
        <v>32</v>
      </c>
      <c r="G16" s="71" t="s">
        <v>114</v>
      </c>
      <c r="H16" s="32" t="n">
        <v>87.05</v>
      </c>
      <c r="I16" s="30" t="n">
        <v>95</v>
      </c>
      <c r="J16" s="33" t="s">
        <v>32</v>
      </c>
      <c r="K16" s="33" t="n">
        <v>16</v>
      </c>
      <c r="L16" s="60" t="s">
        <v>172</v>
      </c>
      <c r="M16" s="35"/>
      <c r="N16" s="36"/>
    </row>
    <row r="17" customFormat="false" ht="18" hidden="false" customHeight="true" outlineLevel="0" collapsed="false">
      <c r="A17" s="9" t="n">
        <v>4</v>
      </c>
      <c r="B17" s="26" t="s">
        <v>173</v>
      </c>
      <c r="C17" s="27"/>
      <c r="D17" s="28"/>
      <c r="E17" s="38" t="n">
        <v>2004</v>
      </c>
      <c r="F17" s="30" t="s">
        <v>32</v>
      </c>
      <c r="G17" s="71" t="s">
        <v>86</v>
      </c>
      <c r="H17" s="32" t="n">
        <v>95.25</v>
      </c>
      <c r="I17" s="30" t="n">
        <v>92</v>
      </c>
      <c r="J17" s="33" t="s">
        <v>32</v>
      </c>
      <c r="K17" s="33" t="n">
        <v>15</v>
      </c>
      <c r="L17" s="60" t="s">
        <v>174</v>
      </c>
      <c r="M17" s="35"/>
      <c r="N17" s="36"/>
    </row>
    <row r="18" customFormat="false" ht="18" hidden="false" customHeight="true" outlineLevel="0" collapsed="false">
      <c r="A18" s="9" t="n">
        <v>5</v>
      </c>
      <c r="B18" s="26" t="s">
        <v>175</v>
      </c>
      <c r="C18" s="27"/>
      <c r="D18" s="28"/>
      <c r="E18" s="38" t="s">
        <v>104</v>
      </c>
      <c r="F18" s="30" t="s">
        <v>62</v>
      </c>
      <c r="G18" s="71" t="s">
        <v>33</v>
      </c>
      <c r="H18" s="32" t="n">
        <v>100.4</v>
      </c>
      <c r="I18" s="30" t="n">
        <v>92</v>
      </c>
      <c r="J18" s="33" t="s">
        <v>32</v>
      </c>
      <c r="K18" s="33" t="n">
        <v>14</v>
      </c>
      <c r="L18" s="60" t="s">
        <v>34</v>
      </c>
      <c r="M18" s="35"/>
      <c r="N18" s="36"/>
    </row>
    <row r="19" customFormat="false" ht="18" hidden="false" customHeight="true" outlineLevel="0" collapsed="false">
      <c r="A19" s="9" t="n">
        <v>6</v>
      </c>
      <c r="B19" s="26" t="s">
        <v>176</v>
      </c>
      <c r="C19" s="27"/>
      <c r="D19" s="28"/>
      <c r="E19" s="38" t="n">
        <v>2004</v>
      </c>
      <c r="F19" s="30" t="s">
        <v>62</v>
      </c>
      <c r="G19" s="71" t="s">
        <v>177</v>
      </c>
      <c r="H19" s="32" t="n">
        <v>113.2</v>
      </c>
      <c r="I19" s="30" t="n">
        <v>87</v>
      </c>
      <c r="J19" s="33" t="s">
        <v>16</v>
      </c>
      <c r="K19" s="33" t="n">
        <v>13</v>
      </c>
      <c r="L19" s="60" t="s">
        <v>178</v>
      </c>
      <c r="M19" s="35"/>
      <c r="N19" s="36"/>
    </row>
    <row r="20" customFormat="false" ht="18" hidden="false" customHeight="true" outlineLevel="0" collapsed="false">
      <c r="A20" s="9" t="n">
        <v>7</v>
      </c>
      <c r="B20" s="37" t="s">
        <v>179</v>
      </c>
      <c r="C20" s="27"/>
      <c r="D20" s="28"/>
      <c r="E20" s="38" t="n">
        <v>2004</v>
      </c>
      <c r="F20" s="30" t="s">
        <v>16</v>
      </c>
      <c r="G20" s="39" t="s">
        <v>36</v>
      </c>
      <c r="H20" s="32" t="n">
        <v>98.55</v>
      </c>
      <c r="I20" s="30" t="n">
        <v>50</v>
      </c>
      <c r="J20" s="30" t="s">
        <v>50</v>
      </c>
      <c r="K20" s="33" t="n">
        <v>12</v>
      </c>
      <c r="L20" s="26" t="s">
        <v>180</v>
      </c>
      <c r="M20" s="35"/>
      <c r="N20" s="36"/>
    </row>
    <row r="21" customFormat="false" ht="18" hidden="false" customHeight="true" outlineLevel="0" collapsed="false">
      <c r="A21" s="9" t="n">
        <v>8</v>
      </c>
      <c r="B21" s="26" t="s">
        <v>181</v>
      </c>
      <c r="C21" s="27"/>
      <c r="D21" s="28"/>
      <c r="E21" s="38" t="n">
        <v>2004</v>
      </c>
      <c r="F21" s="30" t="s">
        <v>32</v>
      </c>
      <c r="G21" s="71" t="s">
        <v>118</v>
      </c>
      <c r="H21" s="32" t="n">
        <v>87.6</v>
      </c>
      <c r="I21" s="30" t="n">
        <v>29</v>
      </c>
      <c r="J21" s="30" t="s">
        <v>50</v>
      </c>
      <c r="K21" s="33" t="n">
        <v>11</v>
      </c>
      <c r="L21" s="26" t="s">
        <v>182</v>
      </c>
      <c r="M21" s="35"/>
      <c r="N21" s="36"/>
    </row>
    <row r="22" customFormat="false" ht="15" hidden="false" customHeight="false" outlineLevel="0" collapsed="false">
      <c r="A22" s="13"/>
      <c r="B22" s="75"/>
      <c r="C22" s="75"/>
      <c r="D22" s="75"/>
      <c r="E22" s="46"/>
      <c r="F22" s="46"/>
      <c r="G22" s="54"/>
      <c r="H22" s="45"/>
      <c r="I22" s="46"/>
      <c r="J22" s="46"/>
      <c r="K22" s="54"/>
      <c r="L22" s="40"/>
      <c r="M22" s="76"/>
    </row>
    <row r="23" customFormat="false" ht="15" hidden="false" customHeight="false" outlineLevel="0" collapsed="false">
      <c r="A23" s="13"/>
      <c r="B23" s="40"/>
      <c r="C23" s="41"/>
      <c r="D23" s="41"/>
      <c r="E23" s="42"/>
      <c r="F23" s="43"/>
      <c r="G23" s="44"/>
      <c r="H23" s="45"/>
      <c r="I23" s="46"/>
      <c r="J23" s="46"/>
      <c r="K23" s="46"/>
      <c r="L23" s="47"/>
      <c r="M23" s="48"/>
    </row>
    <row r="24" customFormat="false" ht="15.75" hidden="false" customHeight="false" outlineLevel="0" collapsed="false">
      <c r="A24" s="49" t="s">
        <v>52</v>
      </c>
      <c r="B24" s="50"/>
      <c r="C24" s="50"/>
      <c r="F24" s="51" t="s">
        <v>53</v>
      </c>
      <c r="H24" s="49" t="s">
        <v>54</v>
      </c>
      <c r="J24" s="51"/>
      <c r="K24" s="52"/>
      <c r="L24" s="52" t="s">
        <v>55</v>
      </c>
      <c r="N24" s="53"/>
    </row>
    <row r="25" customFormat="false" ht="15.75" hidden="false" customHeight="false" outlineLevel="0" collapsed="false">
      <c r="A25" s="49"/>
      <c r="B25" s="50"/>
      <c r="C25" s="50"/>
      <c r="F25" s="51"/>
      <c r="H25" s="49"/>
      <c r="J25" s="51"/>
      <c r="K25" s="52"/>
      <c r="L25" s="52"/>
      <c r="N25" s="53"/>
    </row>
    <row r="26" customFormat="false" ht="15.75" hidden="false" customHeight="false" outlineLevel="0" collapsed="false">
      <c r="A26" s="49" t="s">
        <v>56</v>
      </c>
      <c r="B26" s="50"/>
      <c r="C26" s="50"/>
      <c r="F26" s="51" t="s">
        <v>57</v>
      </c>
      <c r="H26" s="49" t="s">
        <v>58</v>
      </c>
      <c r="J26" s="51"/>
      <c r="K26" s="52"/>
      <c r="L26" s="52" t="s">
        <v>59</v>
      </c>
      <c r="N26" s="53"/>
    </row>
  </sheetData>
  <mergeCells count="26">
    <mergeCell ref="A1:N1"/>
    <mergeCell ref="A2:N2"/>
    <mergeCell ref="A3:N3"/>
    <mergeCell ref="A4:N4"/>
    <mergeCell ref="A5:C5"/>
    <mergeCell ref="E5:K5"/>
    <mergeCell ref="A6:C6"/>
    <mergeCell ref="E6:K6"/>
    <mergeCell ref="L6:N6"/>
    <mergeCell ref="A7:C7"/>
    <mergeCell ref="E7:K7"/>
    <mergeCell ref="L7:N7"/>
    <mergeCell ref="E8:K8"/>
    <mergeCell ref="L8:N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78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D99694"/>
    <pageSetUpPr fitToPage="true"/>
  </sheetPr>
  <dimension ref="A1:P28"/>
  <sheetViews>
    <sheetView showFormulas="false" showGridLines="true" showRowColHeaders="true" showZeros="true" rightToLeft="false" tabSelected="false" showOutlineSymbols="true" defaultGridColor="true" view="pageBreakPreview" topLeftCell="A16" colorId="64" zoomScale="100" zoomScaleNormal="100" zoomScalePageLayoutView="100" workbookViewId="0">
      <selection pane="topLeft" activeCell="A24" activeCellId="0" sqref="A24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42"/>
    <col collapsed="false" customWidth="true" hidden="false" outlineLevel="0" max="3" min="3" style="1" width="11.29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8.14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9.71"/>
    <col collapsed="false" customWidth="true" hidden="false" outlineLevel="0" max="11" min="11" style="2" width="9.58"/>
    <col collapsed="false" customWidth="true" hidden="false" outlineLevel="0" max="14" min="12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183</v>
      </c>
      <c r="M6" s="11"/>
      <c r="N6" s="11"/>
    </row>
    <row r="7" customFormat="false" ht="18" hidden="false" customHeight="true" outlineLevel="0" collapsed="false">
      <c r="A7" s="9" t="n">
        <v>61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1" t="s">
        <v>10</v>
      </c>
      <c r="M7" s="11"/>
      <c r="N7" s="11"/>
    </row>
    <row r="8" customFormat="false" ht="18" hidden="false" customHeight="true" outlineLevel="0" collapsed="false">
      <c r="B8" s="6"/>
      <c r="C8" s="13"/>
      <c r="D8" s="12"/>
      <c r="E8" s="3" t="s">
        <v>11</v>
      </c>
      <c r="F8" s="3"/>
      <c r="G8" s="3"/>
      <c r="H8" s="3"/>
      <c r="I8" s="3"/>
      <c r="J8" s="3"/>
      <c r="K8" s="3"/>
      <c r="L8" s="87"/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184</v>
      </c>
      <c r="F9" s="19"/>
      <c r="G9" s="19"/>
      <c r="H9" s="19"/>
      <c r="I9" s="19"/>
      <c r="J9" s="19"/>
      <c r="K9" s="19"/>
      <c r="L9" s="13"/>
      <c r="M9" s="13"/>
      <c r="N9" s="13"/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185</v>
      </c>
      <c r="F10" s="19"/>
      <c r="G10" s="19"/>
      <c r="H10" s="19"/>
      <c r="I10" s="19"/>
      <c r="J10" s="19"/>
      <c r="K10" s="19"/>
      <c r="L10" s="88"/>
      <c r="M10" s="88"/>
      <c r="N10" s="88"/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89" t="s">
        <v>26</v>
      </c>
      <c r="J12" s="90" t="s">
        <v>27</v>
      </c>
      <c r="K12" s="91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89"/>
      <c r="J13" s="90"/>
      <c r="K13" s="91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34" t="s">
        <v>186</v>
      </c>
      <c r="C14" s="92"/>
      <c r="D14" s="28"/>
      <c r="E14" s="38" t="n">
        <v>2005</v>
      </c>
      <c r="F14" s="30" t="s">
        <v>16</v>
      </c>
      <c r="G14" s="71" t="s">
        <v>177</v>
      </c>
      <c r="H14" s="32" t="n">
        <v>52.36</v>
      </c>
      <c r="I14" s="30" t="n">
        <v>65</v>
      </c>
      <c r="J14" s="33" t="s">
        <v>50</v>
      </c>
      <c r="K14" s="33" t="n">
        <v>20</v>
      </c>
      <c r="L14" s="26" t="s">
        <v>187</v>
      </c>
      <c r="M14" s="35"/>
      <c r="N14" s="36"/>
    </row>
    <row r="15" customFormat="false" ht="18" hidden="false" customHeight="true" outlineLevel="0" collapsed="false">
      <c r="A15" s="9" t="n">
        <v>2</v>
      </c>
      <c r="B15" s="26" t="s">
        <v>188</v>
      </c>
      <c r="C15" s="27"/>
      <c r="D15" s="28"/>
      <c r="E15" s="38" t="n">
        <v>2005</v>
      </c>
      <c r="F15" s="30" t="s">
        <v>32</v>
      </c>
      <c r="G15" s="71" t="s">
        <v>189</v>
      </c>
      <c r="H15" s="32" t="n">
        <v>51.94</v>
      </c>
      <c r="I15" s="30" t="n">
        <v>62</v>
      </c>
      <c r="J15" s="33" t="s">
        <v>50</v>
      </c>
      <c r="K15" s="33" t="n">
        <v>18</v>
      </c>
      <c r="L15" s="26" t="s">
        <v>190</v>
      </c>
      <c r="M15" s="35"/>
      <c r="N15" s="36"/>
    </row>
    <row r="16" customFormat="false" ht="18" hidden="false" customHeight="true" outlineLevel="0" collapsed="false">
      <c r="A16" s="9" t="n">
        <v>3</v>
      </c>
      <c r="B16" s="34" t="s">
        <v>191</v>
      </c>
      <c r="C16" s="92"/>
      <c r="D16" s="28"/>
      <c r="E16" s="38" t="n">
        <v>2005</v>
      </c>
      <c r="F16" s="30" t="s">
        <v>192</v>
      </c>
      <c r="G16" s="71" t="s">
        <v>36</v>
      </c>
      <c r="H16" s="32" t="n">
        <v>52.38</v>
      </c>
      <c r="I16" s="30" t="n">
        <v>53</v>
      </c>
      <c r="J16" s="33" t="s">
        <v>50</v>
      </c>
      <c r="K16" s="33" t="n">
        <v>16</v>
      </c>
      <c r="L16" s="26" t="s">
        <v>193</v>
      </c>
      <c r="M16" s="35"/>
      <c r="N16" s="36"/>
    </row>
    <row r="17" customFormat="false" ht="18" hidden="false" customHeight="true" outlineLevel="0" collapsed="false">
      <c r="A17" s="9" t="n">
        <v>4</v>
      </c>
      <c r="B17" s="34" t="s">
        <v>194</v>
      </c>
      <c r="C17" s="92"/>
      <c r="D17" s="28"/>
      <c r="E17" s="38" t="s">
        <v>31</v>
      </c>
      <c r="F17" s="30" t="s">
        <v>16</v>
      </c>
      <c r="G17" s="71" t="s">
        <v>195</v>
      </c>
      <c r="H17" s="32" t="n">
        <v>49.86</v>
      </c>
      <c r="I17" s="30" t="n">
        <v>45</v>
      </c>
      <c r="J17" s="33" t="s">
        <v>50</v>
      </c>
      <c r="K17" s="33" t="n">
        <v>15</v>
      </c>
      <c r="L17" s="26" t="s">
        <v>196</v>
      </c>
      <c r="M17" s="35"/>
      <c r="N17" s="36"/>
    </row>
    <row r="18" customFormat="false" ht="18" hidden="false" customHeight="true" outlineLevel="0" collapsed="false">
      <c r="A18" s="9" t="n">
        <v>5</v>
      </c>
      <c r="B18" s="34" t="s">
        <v>197</v>
      </c>
      <c r="C18" s="92"/>
      <c r="D18" s="28"/>
      <c r="E18" s="38" t="n">
        <v>2005</v>
      </c>
      <c r="F18" s="30" t="s">
        <v>32</v>
      </c>
      <c r="G18" s="71" t="s">
        <v>189</v>
      </c>
      <c r="H18" s="32" t="n">
        <v>53</v>
      </c>
      <c r="I18" s="30" t="n">
        <v>42</v>
      </c>
      <c r="J18" s="33" t="s">
        <v>50</v>
      </c>
      <c r="K18" s="33" t="n">
        <v>14</v>
      </c>
      <c r="L18" s="26" t="s">
        <v>198</v>
      </c>
      <c r="M18" s="35"/>
      <c r="N18" s="36"/>
    </row>
    <row r="19" customFormat="false" ht="18" hidden="false" customHeight="true" outlineLevel="0" collapsed="false">
      <c r="A19" s="9" t="n">
        <v>6</v>
      </c>
      <c r="B19" s="26" t="s">
        <v>199</v>
      </c>
      <c r="C19" s="27"/>
      <c r="D19" s="28"/>
      <c r="E19" s="38" t="n">
        <v>2005</v>
      </c>
      <c r="F19" s="30" t="s">
        <v>32</v>
      </c>
      <c r="G19" s="71" t="s">
        <v>114</v>
      </c>
      <c r="H19" s="32" t="n">
        <v>52.72</v>
      </c>
      <c r="I19" s="30" t="n">
        <v>37</v>
      </c>
      <c r="J19" s="33" t="s">
        <v>50</v>
      </c>
      <c r="K19" s="33" t="n">
        <v>13</v>
      </c>
      <c r="L19" s="26" t="s">
        <v>200</v>
      </c>
      <c r="M19" s="35"/>
      <c r="N19" s="36"/>
    </row>
    <row r="20" customFormat="false" ht="18" hidden="false" customHeight="true" outlineLevel="0" collapsed="false">
      <c r="A20" s="9" t="n">
        <v>7</v>
      </c>
      <c r="B20" s="26" t="s">
        <v>201</v>
      </c>
      <c r="C20" s="27"/>
      <c r="D20" s="28"/>
      <c r="E20" s="38" t="n">
        <v>2004</v>
      </c>
      <c r="F20" s="30" t="s">
        <v>16</v>
      </c>
      <c r="G20" s="31" t="s">
        <v>48</v>
      </c>
      <c r="H20" s="32" t="n">
        <v>52.68</v>
      </c>
      <c r="I20" s="30" t="n">
        <v>17</v>
      </c>
      <c r="J20" s="33" t="s">
        <v>50</v>
      </c>
      <c r="K20" s="33" t="n">
        <v>12</v>
      </c>
      <c r="L20" s="26" t="s">
        <v>107</v>
      </c>
      <c r="M20" s="35"/>
      <c r="N20" s="36"/>
    </row>
    <row r="21" customFormat="false" ht="18" hidden="false" customHeight="true" outlineLevel="0" collapsed="false">
      <c r="A21" s="9" t="n">
        <v>8</v>
      </c>
      <c r="B21" s="26" t="s">
        <v>202</v>
      </c>
      <c r="C21" s="27"/>
      <c r="D21" s="28"/>
      <c r="E21" s="38" t="n">
        <v>2004</v>
      </c>
      <c r="F21" s="30" t="s">
        <v>40</v>
      </c>
      <c r="G21" s="71" t="s">
        <v>48</v>
      </c>
      <c r="H21" s="32" t="n">
        <v>49.08</v>
      </c>
      <c r="I21" s="30" t="n">
        <v>16</v>
      </c>
      <c r="J21" s="33" t="s">
        <v>50</v>
      </c>
      <c r="K21" s="33" t="n">
        <v>11</v>
      </c>
      <c r="L21" s="26" t="s">
        <v>203</v>
      </c>
      <c r="M21" s="35"/>
      <c r="N21" s="36"/>
    </row>
    <row r="22" customFormat="false" ht="18" hidden="false" customHeight="true" outlineLevel="0" collapsed="false">
      <c r="A22" s="9" t="n">
        <v>9</v>
      </c>
      <c r="B22" s="26" t="s">
        <v>204</v>
      </c>
      <c r="C22" s="27"/>
      <c r="D22" s="28"/>
      <c r="E22" s="38" t="n">
        <v>2005</v>
      </c>
      <c r="F22" s="30" t="s">
        <v>40</v>
      </c>
      <c r="G22" s="71" t="s">
        <v>114</v>
      </c>
      <c r="H22" s="32" t="n">
        <v>51.3</v>
      </c>
      <c r="I22" s="30" t="n">
        <v>15</v>
      </c>
      <c r="J22" s="33" t="s">
        <v>50</v>
      </c>
      <c r="K22" s="30" t="n">
        <v>10</v>
      </c>
      <c r="L22" s="26" t="s">
        <v>205</v>
      </c>
      <c r="M22" s="35"/>
      <c r="N22" s="36"/>
    </row>
    <row r="23" customFormat="false" ht="15" hidden="false" customHeight="false" outlineLevel="0" collapsed="false">
      <c r="A23" s="13"/>
      <c r="B23" s="75"/>
      <c r="C23" s="75"/>
      <c r="D23" s="75"/>
      <c r="E23" s="46"/>
      <c r="F23" s="46"/>
      <c r="G23" s="54"/>
      <c r="H23" s="45"/>
      <c r="I23" s="46"/>
      <c r="J23" s="46"/>
      <c r="K23" s="54"/>
      <c r="L23" s="40"/>
      <c r="M23" s="76"/>
    </row>
    <row r="24" customFormat="false" ht="15" hidden="false" customHeight="false" outlineLevel="0" collapsed="false">
      <c r="A24" s="79" t="s">
        <v>206</v>
      </c>
      <c r="B24" s="51"/>
      <c r="C24" s="80"/>
      <c r="D24" s="80"/>
      <c r="E24" s="81"/>
      <c r="F24" s="82"/>
      <c r="G24" s="83"/>
      <c r="H24" s="84"/>
      <c r="I24" s="85"/>
      <c r="J24" s="85"/>
      <c r="K24" s="85"/>
      <c r="L24" s="47"/>
      <c r="M24" s="48"/>
    </row>
    <row r="25" customFormat="false" ht="15" hidden="false" customHeight="false" outlineLevel="0" collapsed="false">
      <c r="A25" s="13"/>
      <c r="B25" s="40"/>
      <c r="C25" s="41"/>
      <c r="D25" s="41"/>
      <c r="E25" s="42"/>
      <c r="F25" s="43"/>
      <c r="G25" s="44"/>
      <c r="H25" s="45"/>
      <c r="I25" s="46"/>
      <c r="J25" s="46"/>
      <c r="K25" s="46"/>
      <c r="L25" s="47"/>
      <c r="M25" s="48"/>
    </row>
    <row r="26" customFormat="false" ht="15.75" hidden="false" customHeight="false" outlineLevel="0" collapsed="false">
      <c r="A26" s="49" t="s">
        <v>52</v>
      </c>
      <c r="B26" s="50"/>
      <c r="C26" s="50"/>
      <c r="F26" s="51" t="s">
        <v>53</v>
      </c>
      <c r="H26" s="49" t="s">
        <v>54</v>
      </c>
      <c r="J26" s="51"/>
      <c r="K26" s="52"/>
      <c r="L26" s="52" t="s">
        <v>55</v>
      </c>
      <c r="N26" s="53"/>
    </row>
    <row r="27" customFormat="false" ht="15.75" hidden="false" customHeight="false" outlineLevel="0" collapsed="false">
      <c r="A27" s="49"/>
      <c r="B27" s="50"/>
      <c r="C27" s="50"/>
      <c r="F27" s="51"/>
      <c r="H27" s="49"/>
      <c r="J27" s="51"/>
      <c r="K27" s="52"/>
      <c r="L27" s="52"/>
      <c r="N27" s="53"/>
    </row>
    <row r="28" customFormat="false" ht="15.75" hidden="false" customHeight="false" outlineLevel="0" collapsed="false">
      <c r="A28" s="49" t="s">
        <v>56</v>
      </c>
      <c r="B28" s="50"/>
      <c r="C28" s="50"/>
      <c r="F28" s="51" t="s">
        <v>57</v>
      </c>
      <c r="H28" s="49" t="s">
        <v>58</v>
      </c>
      <c r="J28" s="51"/>
      <c r="K28" s="52"/>
      <c r="L28" s="52" t="s">
        <v>59</v>
      </c>
      <c r="N28" s="53"/>
    </row>
  </sheetData>
  <mergeCells count="25">
    <mergeCell ref="A1:N1"/>
    <mergeCell ref="A2:N2"/>
    <mergeCell ref="A3:N3"/>
    <mergeCell ref="A4:N4"/>
    <mergeCell ref="A5:C5"/>
    <mergeCell ref="E5:K5"/>
    <mergeCell ref="A6:C6"/>
    <mergeCell ref="E6:K6"/>
    <mergeCell ref="L6:N6"/>
    <mergeCell ref="A7:C7"/>
    <mergeCell ref="E7:K7"/>
    <mergeCell ref="L7:N7"/>
    <mergeCell ref="E8:K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D99694"/>
    <pageSetUpPr fitToPage="true"/>
  </sheetPr>
  <dimension ref="A1:P25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D9" activeCellId="0" sqref="D9"/>
    </sheetView>
  </sheetViews>
  <sheetFormatPr defaultColWidth="9.15625" defaultRowHeight="12.75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11.42"/>
    <col collapsed="false" customWidth="true" hidden="false" outlineLevel="0" max="3" min="3" style="1" width="11.29"/>
    <col collapsed="false" customWidth="false" hidden="false" outlineLevel="0" max="4" min="4" style="1" width="9.14"/>
    <col collapsed="false" customWidth="true" hidden="false" outlineLevel="0" max="5" min="5" style="1" width="10.42"/>
    <col collapsed="false" customWidth="true" hidden="false" outlineLevel="0" max="6" min="6" style="1" width="9.71"/>
    <col collapsed="false" customWidth="true" hidden="false" outlineLevel="0" max="7" min="7" style="1" width="28.14"/>
    <col collapsed="false" customWidth="true" hidden="false" outlineLevel="0" max="8" min="8" style="1" width="10.14"/>
    <col collapsed="false" customWidth="true" hidden="false" outlineLevel="0" max="9" min="9" style="1" width="9.42"/>
    <col collapsed="false" customWidth="true" hidden="false" outlineLevel="0" max="10" min="10" style="1" width="9.71"/>
    <col collapsed="false" customWidth="true" hidden="false" outlineLevel="0" max="11" min="11" style="2" width="9.58"/>
    <col collapsed="false" customWidth="true" hidden="false" outlineLevel="0" max="14" min="12" style="1" width="10.71"/>
    <col collapsed="false" customWidth="false" hidden="false" outlineLevel="0" max="1024" min="15" style="1" width="9.14"/>
  </cols>
  <sheetData>
    <row r="1" customFormat="false" ht="18.7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false" ht="18.75" hidden="false" customHeight="true" outlineLevel="0" collapsed="false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Format="false" ht="18.75" hidden="false" customHeight="true" outlineLevel="0" collapsed="false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customFormat="false" ht="18" hidden="false" customHeight="true" outlineLevel="0" collapsed="false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"/>
    </row>
    <row r="5" customFormat="false" ht="18" hidden="false" customHeight="true" outlineLevel="0" collapsed="false">
      <c r="A5" s="6" t="s">
        <v>4</v>
      </c>
      <c r="B5" s="6"/>
      <c r="C5" s="6"/>
      <c r="D5" s="7"/>
      <c r="E5" s="8" t="s">
        <v>5</v>
      </c>
      <c r="F5" s="8"/>
      <c r="G5" s="8"/>
      <c r="H5" s="8"/>
      <c r="I5" s="8"/>
      <c r="J5" s="8"/>
      <c r="K5" s="8"/>
    </row>
    <row r="6" customFormat="false" ht="18" hidden="false" customHeight="true" outlineLevel="0" collapsed="false">
      <c r="A6" s="9" t="s">
        <v>6</v>
      </c>
      <c r="B6" s="9"/>
      <c r="C6" s="9"/>
      <c r="D6" s="10"/>
      <c r="E6" s="8" t="s">
        <v>7</v>
      </c>
      <c r="F6" s="8"/>
      <c r="G6" s="8"/>
      <c r="H6" s="8"/>
      <c r="I6" s="8"/>
      <c r="J6" s="8"/>
      <c r="K6" s="8"/>
      <c r="L6" s="11" t="s">
        <v>183</v>
      </c>
      <c r="M6" s="11"/>
      <c r="N6" s="11"/>
    </row>
    <row r="7" customFormat="false" ht="18" hidden="false" customHeight="true" outlineLevel="0" collapsed="false">
      <c r="A7" s="9" t="n">
        <v>100</v>
      </c>
      <c r="B7" s="9"/>
      <c r="C7" s="9"/>
      <c r="D7" s="12"/>
      <c r="E7" s="8" t="s">
        <v>9</v>
      </c>
      <c r="F7" s="8"/>
      <c r="G7" s="8"/>
      <c r="H7" s="8"/>
      <c r="I7" s="8"/>
      <c r="J7" s="8"/>
      <c r="K7" s="8"/>
      <c r="L7" s="11" t="s">
        <v>10</v>
      </c>
      <c r="M7" s="11"/>
      <c r="N7" s="11"/>
    </row>
    <row r="8" customFormat="false" ht="18" hidden="false" customHeight="true" outlineLevel="0" collapsed="false">
      <c r="B8" s="6"/>
      <c r="C8" s="13"/>
      <c r="D8" s="12"/>
      <c r="E8" s="3" t="s">
        <v>11</v>
      </c>
      <c r="F8" s="3"/>
      <c r="G8" s="3"/>
      <c r="H8" s="3"/>
      <c r="I8" s="3"/>
      <c r="J8" s="3"/>
      <c r="K8" s="3"/>
      <c r="L8" s="87"/>
    </row>
    <row r="9" customFormat="false" ht="18" hidden="false" customHeight="true" outlineLevel="0" collapsed="false">
      <c r="A9" s="15" t="s">
        <v>13</v>
      </c>
      <c r="B9" s="16"/>
      <c r="C9" s="17"/>
      <c r="D9" s="18" t="n">
        <v>35</v>
      </c>
      <c r="E9" s="19" t="s">
        <v>184</v>
      </c>
      <c r="F9" s="19"/>
      <c r="G9" s="19"/>
      <c r="H9" s="19"/>
      <c r="I9" s="19"/>
      <c r="J9" s="19"/>
      <c r="K9" s="19"/>
      <c r="L9" s="13"/>
      <c r="M9" s="13"/>
      <c r="N9" s="13"/>
    </row>
    <row r="10" customFormat="false" ht="18" hidden="false" customHeight="true" outlineLevel="0" collapsed="false">
      <c r="A10" s="20" t="s">
        <v>18</v>
      </c>
      <c r="B10" s="16"/>
      <c r="C10" s="17"/>
      <c r="D10" s="18" t="n">
        <v>248</v>
      </c>
      <c r="E10" s="19" t="s">
        <v>19</v>
      </c>
      <c r="F10" s="19"/>
      <c r="G10" s="19"/>
      <c r="H10" s="19"/>
      <c r="I10" s="19"/>
      <c r="J10" s="19"/>
      <c r="K10" s="19"/>
      <c r="L10" s="88"/>
      <c r="M10" s="88"/>
      <c r="N10" s="88"/>
    </row>
    <row r="11" customFormat="false" ht="7.5" hidden="false" customHeight="true" outlineLevel="0" collapsed="false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2"/>
      <c r="L11" s="21"/>
      <c r="M11" s="21"/>
    </row>
    <row r="12" customFormat="false" ht="12.75" hidden="false" customHeight="true" outlineLevel="0" collapsed="false">
      <c r="A12" s="23" t="s">
        <v>20</v>
      </c>
      <c r="B12" s="23" t="s">
        <v>21</v>
      </c>
      <c r="C12" s="23"/>
      <c r="D12" s="23"/>
      <c r="E12" s="23" t="s">
        <v>22</v>
      </c>
      <c r="F12" s="23" t="s">
        <v>23</v>
      </c>
      <c r="G12" s="23" t="s">
        <v>24</v>
      </c>
      <c r="H12" s="23" t="s">
        <v>25</v>
      </c>
      <c r="I12" s="23" t="s">
        <v>26</v>
      </c>
      <c r="J12" s="24" t="s">
        <v>27</v>
      </c>
      <c r="K12" s="25" t="s">
        <v>28</v>
      </c>
      <c r="L12" s="23" t="s">
        <v>29</v>
      </c>
      <c r="M12" s="23"/>
      <c r="N12" s="23"/>
    </row>
    <row r="13" customFormat="false" ht="12.75" hidden="false" customHeight="false" outlineLevel="0" collapsed="false">
      <c r="A13" s="23"/>
      <c r="B13" s="23"/>
      <c r="C13" s="23"/>
      <c r="D13" s="23"/>
      <c r="E13" s="23"/>
      <c r="F13" s="23"/>
      <c r="G13" s="23"/>
      <c r="H13" s="23"/>
      <c r="I13" s="23"/>
      <c r="J13" s="24"/>
      <c r="K13" s="25"/>
      <c r="L13" s="23"/>
      <c r="M13" s="23"/>
      <c r="N13" s="23"/>
    </row>
    <row r="14" customFormat="false" ht="18" hidden="false" customHeight="true" outlineLevel="0" collapsed="false">
      <c r="A14" s="9" t="n">
        <v>1</v>
      </c>
      <c r="B14" s="26" t="s">
        <v>207</v>
      </c>
      <c r="C14" s="27"/>
      <c r="D14" s="28"/>
      <c r="E14" s="38" t="n">
        <v>2004</v>
      </c>
      <c r="F14" s="30" t="s">
        <v>32</v>
      </c>
      <c r="G14" s="86" t="s">
        <v>161</v>
      </c>
      <c r="H14" s="32" t="n">
        <v>57.66</v>
      </c>
      <c r="I14" s="30" t="n">
        <v>77</v>
      </c>
      <c r="J14" s="33" t="s">
        <v>50</v>
      </c>
      <c r="K14" s="33" t="n">
        <v>20</v>
      </c>
      <c r="L14" s="26" t="s">
        <v>208</v>
      </c>
      <c r="M14" s="35"/>
      <c r="N14" s="36"/>
    </row>
    <row r="15" customFormat="false" ht="18" hidden="false" customHeight="true" outlineLevel="0" collapsed="false">
      <c r="A15" s="9" t="n">
        <v>2</v>
      </c>
      <c r="B15" s="26" t="s">
        <v>209</v>
      </c>
      <c r="C15" s="27"/>
      <c r="D15" s="28"/>
      <c r="E15" s="38" t="n">
        <v>2004</v>
      </c>
      <c r="F15" s="30" t="s">
        <v>32</v>
      </c>
      <c r="G15" s="71" t="s">
        <v>177</v>
      </c>
      <c r="H15" s="32" t="n">
        <v>57.3</v>
      </c>
      <c r="I15" s="30" t="n">
        <v>73</v>
      </c>
      <c r="J15" s="33" t="s">
        <v>50</v>
      </c>
      <c r="K15" s="33" t="n">
        <v>18</v>
      </c>
      <c r="L15" s="26" t="s">
        <v>210</v>
      </c>
      <c r="M15" s="35"/>
      <c r="N15" s="36"/>
    </row>
    <row r="16" customFormat="false" ht="18" hidden="false" customHeight="true" outlineLevel="0" collapsed="false">
      <c r="A16" s="9" t="n">
        <v>3</v>
      </c>
      <c r="B16" s="26" t="s">
        <v>211</v>
      </c>
      <c r="C16" s="27"/>
      <c r="D16" s="28"/>
      <c r="E16" s="38" t="n">
        <v>2004</v>
      </c>
      <c r="F16" s="30" t="s">
        <v>62</v>
      </c>
      <c r="G16" s="71" t="s">
        <v>212</v>
      </c>
      <c r="H16" s="32" t="n">
        <v>54.22</v>
      </c>
      <c r="I16" s="30" t="n">
        <v>68</v>
      </c>
      <c r="J16" s="33" t="s">
        <v>50</v>
      </c>
      <c r="K16" s="33" t="n">
        <v>16</v>
      </c>
      <c r="L16" s="26" t="s">
        <v>213</v>
      </c>
      <c r="M16" s="35"/>
      <c r="N16" s="36"/>
    </row>
    <row r="17" customFormat="false" ht="18" hidden="false" customHeight="true" outlineLevel="0" collapsed="false">
      <c r="A17" s="9" t="n">
        <v>4</v>
      </c>
      <c r="B17" s="26" t="s">
        <v>214</v>
      </c>
      <c r="C17" s="27"/>
      <c r="D17" s="28"/>
      <c r="E17" s="38" t="n">
        <v>2004</v>
      </c>
      <c r="F17" s="30" t="s">
        <v>32</v>
      </c>
      <c r="G17" s="71" t="s">
        <v>48</v>
      </c>
      <c r="H17" s="32" t="n">
        <v>57.74</v>
      </c>
      <c r="I17" s="30" t="n">
        <v>43</v>
      </c>
      <c r="J17" s="33" t="s">
        <v>50</v>
      </c>
      <c r="K17" s="33" t="n">
        <v>15</v>
      </c>
      <c r="L17" s="26" t="s">
        <v>215</v>
      </c>
      <c r="M17" s="35"/>
      <c r="N17" s="36"/>
    </row>
    <row r="18" customFormat="false" ht="18" hidden="false" customHeight="true" outlineLevel="0" collapsed="false">
      <c r="A18" s="9" t="n">
        <v>5</v>
      </c>
      <c r="B18" s="26" t="s">
        <v>216</v>
      </c>
      <c r="C18" s="27"/>
      <c r="D18" s="28"/>
      <c r="E18" s="38" t="n">
        <v>2004</v>
      </c>
      <c r="F18" s="30" t="s">
        <v>32</v>
      </c>
      <c r="G18" s="71" t="s">
        <v>36</v>
      </c>
      <c r="H18" s="32" t="n">
        <v>53.74</v>
      </c>
      <c r="I18" s="30" t="n">
        <v>28</v>
      </c>
      <c r="J18" s="33" t="s">
        <v>50</v>
      </c>
      <c r="K18" s="33" t="n">
        <v>14</v>
      </c>
      <c r="L18" s="26" t="s">
        <v>217</v>
      </c>
      <c r="M18" s="35"/>
      <c r="N18" s="36"/>
    </row>
    <row r="19" customFormat="false" ht="18" hidden="false" customHeight="true" outlineLevel="0" collapsed="false">
      <c r="A19" s="9" t="n">
        <v>6</v>
      </c>
      <c r="B19" s="26" t="s">
        <v>218</v>
      </c>
      <c r="C19" s="27"/>
      <c r="D19" s="28"/>
      <c r="E19" s="38" t="n">
        <v>2004</v>
      </c>
      <c r="F19" s="30" t="s">
        <v>32</v>
      </c>
      <c r="G19" s="71" t="s">
        <v>118</v>
      </c>
      <c r="H19" s="32" t="n">
        <v>58</v>
      </c>
      <c r="I19" s="30" t="n">
        <v>10</v>
      </c>
      <c r="J19" s="33" t="s">
        <v>50</v>
      </c>
      <c r="K19" s="33" t="n">
        <v>13</v>
      </c>
      <c r="L19" s="26" t="s">
        <v>119</v>
      </c>
      <c r="M19" s="35"/>
      <c r="N19" s="36"/>
    </row>
    <row r="20" customFormat="false" ht="18" hidden="false" customHeight="true" outlineLevel="0" collapsed="false">
      <c r="A20" s="9" t="n">
        <v>7</v>
      </c>
      <c r="B20" s="26" t="s">
        <v>219</v>
      </c>
      <c r="C20" s="27"/>
      <c r="D20" s="28"/>
      <c r="E20" s="38" t="n">
        <v>2004</v>
      </c>
      <c r="F20" s="30" t="s">
        <v>16</v>
      </c>
      <c r="G20" s="71" t="s">
        <v>39</v>
      </c>
      <c r="H20" s="32" t="n">
        <v>55.56</v>
      </c>
      <c r="I20" s="30" t="n">
        <v>3</v>
      </c>
      <c r="J20" s="93" t="s">
        <v>50</v>
      </c>
      <c r="K20" s="93" t="n">
        <v>12</v>
      </c>
      <c r="L20" s="26" t="s">
        <v>220</v>
      </c>
      <c r="M20" s="35"/>
      <c r="N20" s="36"/>
    </row>
    <row r="21" customFormat="false" ht="15" hidden="false" customHeight="false" outlineLevel="0" collapsed="false">
      <c r="A21" s="13"/>
      <c r="B21" s="75"/>
      <c r="C21" s="75"/>
      <c r="D21" s="75"/>
      <c r="E21" s="46"/>
      <c r="F21" s="46"/>
      <c r="G21" s="54"/>
      <c r="H21" s="45"/>
      <c r="I21" s="46"/>
      <c r="J21" s="94"/>
      <c r="K21" s="95"/>
      <c r="L21" s="40"/>
      <c r="M21" s="76"/>
    </row>
    <row r="22" customFormat="false" ht="15" hidden="false" customHeight="false" outlineLevel="0" collapsed="false">
      <c r="A22" s="13"/>
      <c r="B22" s="40"/>
      <c r="C22" s="41"/>
      <c r="D22" s="41"/>
      <c r="E22" s="42"/>
      <c r="F22" s="43"/>
      <c r="G22" s="44"/>
      <c r="H22" s="45"/>
      <c r="I22" s="46"/>
      <c r="J22" s="46"/>
      <c r="K22" s="46"/>
      <c r="L22" s="47"/>
      <c r="M22" s="48"/>
    </row>
    <row r="23" customFormat="false" ht="15.75" hidden="false" customHeight="false" outlineLevel="0" collapsed="false">
      <c r="A23" s="49" t="s">
        <v>52</v>
      </c>
      <c r="B23" s="50"/>
      <c r="C23" s="50"/>
      <c r="F23" s="51" t="s">
        <v>53</v>
      </c>
      <c r="H23" s="49" t="s">
        <v>54</v>
      </c>
      <c r="J23" s="51"/>
      <c r="K23" s="52"/>
      <c r="L23" s="52" t="s">
        <v>55</v>
      </c>
      <c r="N23" s="53"/>
    </row>
    <row r="24" customFormat="false" ht="15.75" hidden="false" customHeight="false" outlineLevel="0" collapsed="false">
      <c r="A24" s="49"/>
      <c r="B24" s="50"/>
      <c r="C24" s="50"/>
      <c r="F24" s="51"/>
      <c r="H24" s="49"/>
      <c r="J24" s="51"/>
      <c r="K24" s="52"/>
      <c r="L24" s="52"/>
      <c r="N24" s="53"/>
    </row>
    <row r="25" customFormat="false" ht="15.75" hidden="false" customHeight="false" outlineLevel="0" collapsed="false">
      <c r="A25" s="49" t="s">
        <v>56</v>
      </c>
      <c r="B25" s="50"/>
      <c r="C25" s="50"/>
      <c r="F25" s="51" t="s">
        <v>57</v>
      </c>
      <c r="H25" s="49" t="s">
        <v>58</v>
      </c>
      <c r="J25" s="51"/>
      <c r="K25" s="52"/>
      <c r="L25" s="52" t="s">
        <v>59</v>
      </c>
      <c r="N25" s="53"/>
    </row>
  </sheetData>
  <mergeCells count="25">
    <mergeCell ref="A1:N1"/>
    <mergeCell ref="A2:N2"/>
    <mergeCell ref="A3:N3"/>
    <mergeCell ref="A4:N4"/>
    <mergeCell ref="A5:C5"/>
    <mergeCell ref="E5:K5"/>
    <mergeCell ref="A6:C6"/>
    <mergeCell ref="E6:K6"/>
    <mergeCell ref="L6:N6"/>
    <mergeCell ref="A7:C7"/>
    <mergeCell ref="E7:K7"/>
    <mergeCell ref="L7:N7"/>
    <mergeCell ref="E8:K8"/>
    <mergeCell ref="E9:K9"/>
    <mergeCell ref="E10:K10"/>
    <mergeCell ref="A12:A13"/>
    <mergeCell ref="B12:D13"/>
    <mergeCell ref="E12:E13"/>
    <mergeCell ref="F12:F13"/>
    <mergeCell ref="G12:G13"/>
    <mergeCell ref="H12:H13"/>
    <mergeCell ref="I12:I13"/>
    <mergeCell ref="J12:J13"/>
    <mergeCell ref="K12:K13"/>
    <mergeCell ref="L12:N13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66</TotalTime>
  <Application>LibreOffice/7.0.2.2$Windows_X86_64 LibreOffice_project/8349ace3c3162073abd90d81fd06dcfb6b36b994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2013-04-13T11:33:00Z</dcterms:created>
  <dc:creator>Valentin Egorov</dc:creator>
  <dc:description/>
  <dc:language>ru-RU</dc:language>
  <cp:lastModifiedBy/>
  <cp:lastPrinted>2022-02-13T23:36:19Z</cp:lastPrinted>
  <dcterms:modified xsi:type="dcterms:W3CDTF">2022-02-15T15:43:06Z</dcterms:modified>
  <cp:revision>13</cp:revision>
  <dc:subject>Гиревой спорт</dc:subject>
  <dc:title>Юноши 2017, Калуга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